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DevServices\DS_SMR\SMR-WEBSITE UPDATES\FORMS\"/>
    </mc:Choice>
  </mc:AlternateContent>
  <xr:revisionPtr revIDLastSave="0" documentId="13_ncr:1_{CB1631BD-01A7-46AE-8B27-EBE87FB855F6}" xr6:coauthVersionLast="47" xr6:coauthVersionMax="47" xr10:uidLastSave="{00000000-0000-0000-0000-000000000000}"/>
  <bookViews>
    <workbookView xWindow="1170" yWindow="525" windowWidth="19350" windowHeight="14955" tabRatio="845" xr2:uid="{00000000-000D-0000-FFFF-FFFF00000000}"/>
  </bookViews>
  <sheets>
    <sheet name="CUSTOMER INFO" sheetId="7" r:id="rId1"/>
    <sheet name="TEST FORM-RESULTS" sheetId="1" r:id="rId2"/>
  </sheets>
  <definedNames>
    <definedName name="_xlnm.Print_Area" localSheetId="1">'TEST FORM-RESULTS'!$A$1:$I$47</definedName>
  </definedNames>
  <calcPr calcId="191029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" i="1" l="1"/>
  <c r="C7" i="1"/>
  <c r="C6" i="1"/>
  <c r="I4" i="1" a="1"/>
  <c r="I4" i="1" s="1"/>
  <c r="C20" i="1"/>
  <c r="C11" i="1"/>
  <c r="H6" i="1"/>
  <c r="D17" i="1" l="1"/>
  <c r="H27" i="1" s="1"/>
  <c r="A174" i="1"/>
  <c r="A175" i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B184" i="1" l="1"/>
  <c r="B198" i="1"/>
  <c r="B190" i="1"/>
  <c r="B186" i="1"/>
  <c r="B201" i="1"/>
  <c r="B185" i="1"/>
  <c r="B180" i="1"/>
  <c r="B178" i="1"/>
  <c r="B174" i="1"/>
  <c r="B188" i="1"/>
  <c r="B189" i="1"/>
  <c r="B202" i="1"/>
  <c r="B187" i="1"/>
  <c r="B194" i="1"/>
  <c r="B191" i="1"/>
  <c r="B199" i="1"/>
  <c r="B195" i="1"/>
  <c r="B192" i="1"/>
  <c r="B181" i="1"/>
  <c r="B179" i="1"/>
  <c r="B176" i="1"/>
  <c r="B175" i="1"/>
  <c r="B203" i="1"/>
  <c r="B196" i="1"/>
  <c r="B200" i="1"/>
  <c r="B193" i="1"/>
  <c r="B197" i="1"/>
  <c r="B183" i="1"/>
  <c r="B177" i="1"/>
  <c r="B18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<sst xmlns="http://schemas.openxmlformats.org/spreadsheetml/2006/main" count="80" uniqueCount="68">
  <si>
    <t>Two Hydrant Test Results Summary</t>
  </si>
  <si>
    <t>Hydrant # 1 - Flowing Hydrant</t>
  </si>
  <si>
    <t>MWS ID</t>
  </si>
  <si>
    <t>Static Pressure</t>
  </si>
  <si>
    <t>psi</t>
  </si>
  <si>
    <t>gpm</t>
  </si>
  <si>
    <t>Residual Pressure</t>
  </si>
  <si>
    <t xml:space="preserve">     System Services Division (SSD)</t>
  </si>
  <si>
    <t>Hydrant Outlet Coefficient</t>
  </si>
  <si>
    <t>Hydrant Outlet Diameter</t>
  </si>
  <si>
    <t>inches</t>
  </si>
  <si>
    <t>Date of Test</t>
  </si>
  <si>
    <t xml:space="preserve">This corresponds to a flowrate of </t>
  </si>
  <si>
    <t>Using the Orifice Eqtn. (4.7.3 of NFPA 291)</t>
  </si>
  <si>
    <t>Flow (gpm)</t>
  </si>
  <si>
    <t>Residual Presure at Hydrant #2 (psi)</t>
  </si>
  <si>
    <t>Time ON</t>
  </si>
  <si>
    <t>Time OFF</t>
  </si>
  <si>
    <t>Cross Street:</t>
  </si>
  <si>
    <t>Hydrant #2 - Monitoring Hydrant</t>
  </si>
  <si>
    <t>Flow Pressure (Pitot)</t>
  </si>
  <si>
    <t>Request Date:</t>
  </si>
  <si>
    <t>CHARGES :</t>
  </si>
  <si>
    <t xml:space="preserve">TOTAL : </t>
  </si>
  <si>
    <t>Calculation of available fire flow at 20 psi as required by Table H.5.1 of the NFPA 1 Uniform Fire Code 2006 Edition (Using the pressure relational equation - 4.10.1.2 of NFPA 291)</t>
  </si>
  <si>
    <t>MWS is providing these instantaneous readings for informational purposes only and cannot ensure that it represents actual hydrant flow conditions over any period of time.</t>
  </si>
  <si>
    <t xml:space="preserve">Business Unit:  65556810  Work Order # </t>
  </si>
  <si>
    <t>GPM</t>
  </si>
  <si>
    <t>Property Location</t>
  </si>
  <si>
    <t>Plus 10% Tech Fee per BL2022-1254</t>
  </si>
  <si>
    <t>With a 20 psi residual pressure at Monitoring Hydrant #2, the available flow in the main at Flowing Hydrant #1 is:</t>
  </si>
  <si>
    <t>Email completed form to MWS.DS@nashville.gov</t>
  </si>
  <si>
    <t>Work Order#:</t>
  </si>
  <si>
    <t>Property Location:</t>
  </si>
  <si>
    <t>Date of Test:</t>
  </si>
  <si>
    <t>Time of Test:</t>
  </si>
  <si>
    <t>Flow Hydrant ID:</t>
  </si>
  <si>
    <t>Monitor Hydrant ID:</t>
  </si>
  <si>
    <t>Contact Person:</t>
  </si>
  <si>
    <t>Email:</t>
  </si>
  <si>
    <t>Company Name:</t>
  </si>
  <si>
    <t>Mailing Address:</t>
  </si>
  <si>
    <t>City / State / Zipcode:</t>
  </si>
  <si>
    <t>Physical Address:</t>
  </si>
  <si>
    <t>Contact Phone:</t>
  </si>
  <si>
    <t>Request to be on site:</t>
  </si>
  <si>
    <t>YES</t>
  </si>
  <si>
    <t>NO</t>
  </si>
  <si>
    <t>How would you like to receive your results (email):</t>
  </si>
  <si>
    <t>Flow Hydrant Address:</t>
  </si>
  <si>
    <t>Actual Flow Hyd ID:</t>
  </si>
  <si>
    <t>Monitor Hyd Address:</t>
  </si>
  <si>
    <t>Actual Monitor Hyd ID:</t>
  </si>
  <si>
    <t>Inspector Comments:</t>
  </si>
  <si>
    <t>Review for Building Permit Required by:</t>
  </si>
  <si>
    <t>Fire Marshal</t>
  </si>
  <si>
    <t>Flow Requirement:</t>
  </si>
  <si>
    <t>Metro Water Services</t>
  </si>
  <si>
    <t>Purpose of Hydrant Test: (Check all that apply with an X)</t>
  </si>
  <si>
    <t>Engineer/Fire Sprinkler Company:</t>
  </si>
  <si>
    <t>Proposed Tap Location(s):</t>
  </si>
  <si>
    <t>Proposed Development with Hydrants</t>
  </si>
  <si>
    <t>Sprinkler Design</t>
  </si>
  <si>
    <t>Main Size</t>
  </si>
  <si>
    <t>MWS Staff Initials</t>
  </si>
  <si>
    <t>Ph#2</t>
  </si>
  <si>
    <t>WSFH Permit #:</t>
  </si>
  <si>
    <t>rev071025smr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</si>
</sst>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h:mm\ AM/PM;@"/>
    <numFmt numFmtId="165" formatCode="m/d/yy;@"/>
    <numFmt numFmtId="166" formatCode="00000"/>
    <numFmt numFmtId="167" formatCode="[&lt;=9999999]###\-####;\(###\)\ ###\-####"/>
    <numFmt numFmtId="168" formatCode="&quot;$&quot;#,##0.00"/>
    <numFmt numFmtId="169" formatCode="_(* #,##0_);_(* \(#,##0\);_(* &quot;-&quot;??_);_(@_)"/>
    <numFmt numFmtId="170" formatCode="[$-F400]h:mm:ss\ AM/PM"/>
  </numFmts>
  <fonts count="21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indexed="10"/>
      <name val="Arial"/>
      <family val="2"/>
    </font>
    <font>
      <sz val="16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u/>
      <sz val="11"/>
      <color theme="1"/>
      <name val="Times New Roman"/>
      <family val="1"/>
    </font>
    <font>
      <sz val="10"/>
      <color theme="1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sz val="8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43" fontId="10" fillId="0" borderId="0" applyFont="0" applyFill="0" applyBorder="0" applyAlignment="0" applyProtection="0"/>
  </cellStyleXfs>
  <cellXfs count="163">
    <xf numFmtId="0" fontId="0" fillId="0" borderId="0" xfId="0"/>
    <xf numFmtId="0" fontId="5" fillId="0" borderId="0" xfId="0" applyFont="1"/>
    <xf numFmtId="0" fontId="6" fillId="0" borderId="0" xfId="0" applyFont="1"/>
    <xf numFmtId="0" fontId="5" fillId="0" borderId="0" xfId="0" applyFont="1" applyProtection="1">
      <protection locked="0"/>
    </xf>
    <xf numFmtId="0" fontId="6" fillId="0" borderId="2" xfId="0" applyFont="1" applyBorder="1"/>
    <xf numFmtId="0" fontId="6" fillId="0" borderId="3" xfId="0" applyFont="1" applyBorder="1"/>
    <xf numFmtId="0" fontId="5" fillId="0" borderId="3" xfId="0" applyFont="1" applyBorder="1" applyProtection="1">
      <protection locked="0"/>
    </xf>
    <xf numFmtId="0" fontId="5" fillId="0" borderId="4" xfId="0" applyFont="1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8" xfId="0" applyFont="1" applyBorder="1"/>
    <xf numFmtId="0" fontId="5" fillId="0" borderId="9" xfId="0" applyFont="1" applyBorder="1"/>
    <xf numFmtId="0" fontId="5" fillId="0" borderId="10" xfId="0" applyFont="1" applyBorder="1"/>
    <xf numFmtId="0" fontId="5" fillId="0" borderId="0" xfId="0" applyFont="1" applyAlignment="1">
      <alignment horizontal="right"/>
    </xf>
    <xf numFmtId="0" fontId="5" fillId="3" borderId="1" xfId="0" applyFont="1" applyFill="1" applyBorder="1"/>
    <xf numFmtId="3" fontId="5" fillId="0" borderId="0" xfId="0" applyNumberFormat="1" applyFont="1"/>
    <xf numFmtId="0" fontId="5" fillId="0" borderId="3" xfId="0" applyFont="1" applyBorder="1"/>
    <xf numFmtId="0" fontId="5" fillId="0" borderId="11" xfId="0" applyFont="1" applyBorder="1"/>
    <xf numFmtId="0" fontId="7" fillId="0" borderId="0" xfId="0" applyFont="1" applyProtection="1">
      <protection locked="0"/>
    </xf>
    <xf numFmtId="0" fontId="6" fillId="0" borderId="0" xfId="0" applyFont="1" applyAlignment="1" applyProtection="1">
      <alignment horizontal="right"/>
      <protection locked="0"/>
    </xf>
    <xf numFmtId="0" fontId="5" fillId="0" borderId="0" xfId="0" quotePrefix="1" applyFont="1" applyAlignment="1" applyProtection="1">
      <alignment horizontal="right"/>
      <protection locked="0"/>
    </xf>
    <xf numFmtId="0" fontId="6" fillId="0" borderId="0" xfId="0" quotePrefix="1" applyFont="1" applyAlignment="1">
      <alignment horizontal="left"/>
    </xf>
    <xf numFmtId="0" fontId="1" fillId="0" borderId="0" xfId="0" applyFont="1" applyProtection="1">
      <protection locked="0"/>
    </xf>
    <xf numFmtId="3" fontId="5" fillId="3" borderId="1" xfId="0" applyNumberFormat="1" applyFont="1" applyFill="1" applyBorder="1"/>
    <xf numFmtId="0" fontId="8" fillId="2" borderId="1" xfId="0" applyFont="1" applyFill="1" applyBorder="1" applyProtection="1">
      <protection locked="0"/>
    </xf>
    <xf numFmtId="164" fontId="8" fillId="2" borderId="1" xfId="0" applyNumberFormat="1" applyFont="1" applyFill="1" applyBorder="1" applyProtection="1">
      <protection locked="0"/>
    </xf>
    <xf numFmtId="0" fontId="5" fillId="0" borderId="2" xfId="0" applyFont="1" applyBorder="1"/>
    <xf numFmtId="166" fontId="5" fillId="0" borderId="12" xfId="0" applyNumberFormat="1" applyFont="1" applyBorder="1"/>
    <xf numFmtId="0" fontId="6" fillId="0" borderId="0" xfId="0" applyFont="1" applyAlignment="1" applyProtection="1">
      <alignment horizontal="left"/>
      <protection locked="0"/>
    </xf>
    <xf numFmtId="0" fontId="6" fillId="0" borderId="13" xfId="0" applyFont="1" applyBorder="1"/>
    <xf numFmtId="0" fontId="6" fillId="0" borderId="10" xfId="0" applyFont="1" applyBorder="1"/>
    <xf numFmtId="1" fontId="6" fillId="0" borderId="18" xfId="0" applyNumberFormat="1" applyFont="1" applyBorder="1" applyAlignment="1" applyProtection="1">
      <alignment horizontal="center"/>
      <protection locked="0"/>
    </xf>
    <xf numFmtId="0" fontId="3" fillId="0" borderId="0" xfId="0" quotePrefix="1" applyFont="1" applyAlignment="1">
      <alignment horizontal="right"/>
    </xf>
    <xf numFmtId="0" fontId="4" fillId="0" borderId="0" xfId="0" applyFont="1" applyAlignment="1" applyProtection="1">
      <alignment wrapText="1"/>
      <protection locked="0"/>
    </xf>
    <xf numFmtId="0" fontId="4" fillId="0" borderId="0" xfId="0" applyFont="1" applyAlignment="1" applyProtection="1">
      <alignment horizontal="left" wrapText="1"/>
      <protection locked="0"/>
    </xf>
    <xf numFmtId="0" fontId="5" fillId="4" borderId="1" xfId="0" applyFont="1" applyFill="1" applyBorder="1"/>
    <xf numFmtId="3" fontId="4" fillId="4" borderId="9" xfId="0" applyNumberFormat="1" applyFont="1" applyFill="1" applyBorder="1" applyAlignment="1">
      <alignment horizontal="center"/>
    </xf>
    <xf numFmtId="0" fontId="5" fillId="4" borderId="9" xfId="0" applyFont="1" applyFill="1" applyBorder="1"/>
    <xf numFmtId="169" fontId="4" fillId="4" borderId="10" xfId="3" quotePrefix="1" applyNumberFormat="1" applyFont="1" applyFill="1" applyBorder="1" applyAlignment="1" applyProtection="1">
      <alignment horizontal="right" wrapText="1"/>
    </xf>
    <xf numFmtId="0" fontId="4" fillId="4" borderId="21" xfId="0" applyFont="1" applyFill="1" applyBorder="1" applyAlignment="1">
      <alignment horizontal="center" wrapText="1"/>
    </xf>
    <xf numFmtId="0" fontId="3" fillId="4" borderId="3" xfId="0" quotePrefix="1" applyFont="1" applyFill="1" applyBorder="1"/>
    <xf numFmtId="0" fontId="3" fillId="4" borderId="11" xfId="0" quotePrefix="1" applyFont="1" applyFill="1" applyBorder="1"/>
    <xf numFmtId="0" fontId="3" fillId="4" borderId="9" xfId="0" quotePrefix="1" applyFont="1" applyFill="1" applyBorder="1" applyAlignment="1">
      <alignment horizontal="center" vertical="center"/>
    </xf>
    <xf numFmtId="0" fontId="5" fillId="0" borderId="0" xfId="0" quotePrefix="1" applyFont="1" applyAlignment="1">
      <alignment horizontal="left"/>
    </xf>
    <xf numFmtId="0" fontId="8" fillId="0" borderId="9" xfId="0" applyFont="1" applyBorder="1" applyProtection="1">
      <protection locked="0"/>
    </xf>
    <xf numFmtId="0" fontId="5" fillId="0" borderId="13" xfId="0" applyFont="1" applyBorder="1"/>
    <xf numFmtId="0" fontId="8" fillId="2" borderId="26" xfId="0" applyFont="1" applyFill="1" applyBorder="1" applyProtection="1">
      <protection locked="0"/>
    </xf>
    <xf numFmtId="164" fontId="8" fillId="2" borderId="26" xfId="0" applyNumberFormat="1" applyFont="1" applyFill="1" applyBorder="1" applyProtection="1">
      <protection locked="0"/>
    </xf>
    <xf numFmtId="0" fontId="5" fillId="0" borderId="10" xfId="0" applyFont="1" applyBorder="1" applyProtection="1">
      <protection locked="0"/>
    </xf>
    <xf numFmtId="0" fontId="8" fillId="0" borderId="21" xfId="0" applyFont="1" applyBorder="1" applyProtection="1">
      <protection locked="0"/>
    </xf>
    <xf numFmtId="166" fontId="5" fillId="0" borderId="7" xfId="0" applyNumberFormat="1" applyFont="1" applyBorder="1"/>
    <xf numFmtId="0" fontId="6" fillId="0" borderId="22" xfId="0" quotePrefix="1" applyFont="1" applyBorder="1" applyAlignment="1">
      <alignment horizontal="left"/>
    </xf>
    <xf numFmtId="0" fontId="5" fillId="0" borderId="23" xfId="0" applyFont="1" applyBorder="1"/>
    <xf numFmtId="0" fontId="5" fillId="0" borderId="24" xfId="0" applyFont="1" applyBorder="1"/>
    <xf numFmtId="0" fontId="4" fillId="0" borderId="8" xfId="0" applyFont="1" applyBorder="1"/>
    <xf numFmtId="0" fontId="11" fillId="0" borderId="1" xfId="0" applyFont="1" applyBorder="1" applyAlignment="1">
      <alignment horizontal="right"/>
    </xf>
    <xf numFmtId="0" fontId="12" fillId="0" borderId="0" xfId="0" applyFont="1"/>
    <xf numFmtId="0" fontId="13" fillId="0" borderId="0" xfId="0" applyFont="1"/>
    <xf numFmtId="14" fontId="14" fillId="0" borderId="20" xfId="0" applyNumberFormat="1" applyFont="1" applyBorder="1" applyAlignment="1">
      <alignment horizontal="left"/>
    </xf>
    <xf numFmtId="14" fontId="14" fillId="0" borderId="6" xfId="0" applyNumberFormat="1" applyFont="1" applyBorder="1" applyAlignment="1">
      <alignment horizontal="left"/>
    </xf>
    <xf numFmtId="0" fontId="11" fillId="0" borderId="0" xfId="0" applyFont="1"/>
    <xf numFmtId="0" fontId="14" fillId="0" borderId="20" xfId="0" applyFont="1" applyBorder="1" applyAlignment="1">
      <alignment horizontal="left"/>
    </xf>
    <xf numFmtId="0" fontId="14" fillId="0" borderId="6" xfId="0" applyFont="1" applyBorder="1" applyAlignment="1">
      <alignment horizontal="left"/>
    </xf>
    <xf numFmtId="0" fontId="12" fillId="0" borderId="27" xfId="0" applyFont="1" applyBorder="1" applyAlignment="1">
      <alignment horizontal="center"/>
    </xf>
    <xf numFmtId="0" fontId="11" fillId="0" borderId="7" xfId="0" applyFont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2" fillId="0" borderId="0" xfId="0" applyFont="1" applyAlignment="1">
      <alignment horizontal="right"/>
    </xf>
    <xf numFmtId="0" fontId="11" fillId="0" borderId="1" xfId="0" applyFont="1" applyBorder="1" applyAlignment="1">
      <alignment horizontal="right" vertical="center"/>
    </xf>
    <xf numFmtId="0" fontId="11" fillId="0" borderId="0" xfId="0" applyFont="1" applyAlignment="1">
      <alignment vertical="center"/>
    </xf>
    <xf numFmtId="167" fontId="14" fillId="0" borderId="1" xfId="0" applyNumberFormat="1" applyFont="1" applyBorder="1" applyAlignment="1">
      <alignment horizontal="right"/>
    </xf>
    <xf numFmtId="0" fontId="11" fillId="0" borderId="28" xfId="0" applyFont="1" applyBorder="1" applyAlignment="1">
      <alignment horizontal="right"/>
    </xf>
    <xf numFmtId="167" fontId="14" fillId="0" borderId="28" xfId="0" applyNumberFormat="1" applyFont="1" applyBorder="1" applyAlignment="1">
      <alignment horizontal="left"/>
    </xf>
    <xf numFmtId="0" fontId="11" fillId="0" borderId="27" xfId="0" applyFont="1" applyBorder="1" applyAlignment="1">
      <alignment horizontal="right"/>
    </xf>
    <xf numFmtId="167" fontId="14" fillId="0" borderId="27" xfId="0" applyNumberFormat="1" applyFont="1" applyBorder="1" applyAlignment="1">
      <alignment horizontal="left"/>
    </xf>
    <xf numFmtId="0" fontId="18" fillId="0" borderId="0" xfId="0" applyFont="1" applyAlignment="1">
      <alignment horizontal="right"/>
    </xf>
    <xf numFmtId="0" fontId="18" fillId="0" borderId="0" xfId="0" applyFont="1"/>
    <xf numFmtId="0" fontId="18" fillId="0" borderId="20" xfId="0" applyFont="1" applyBorder="1" applyAlignment="1">
      <alignment horizontal="right"/>
    </xf>
    <xf numFmtId="0" fontId="11" fillId="0" borderId="1" xfId="0" applyFont="1" applyBorder="1" applyAlignment="1">
      <alignment horizontal="center" vertical="center"/>
    </xf>
    <xf numFmtId="0" fontId="18" fillId="0" borderId="19" xfId="0" applyFont="1" applyBorder="1" applyAlignment="1">
      <alignment horizontal="right"/>
    </xf>
    <xf numFmtId="0" fontId="18" fillId="0" borderId="3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19" xfId="0" applyFont="1" applyBorder="1"/>
    <xf numFmtId="0" fontId="14" fillId="0" borderId="20" xfId="0" applyFont="1" applyBorder="1"/>
    <xf numFmtId="0" fontId="14" fillId="0" borderId="6" xfId="0" applyFont="1" applyBorder="1"/>
    <xf numFmtId="170" fontId="15" fillId="0" borderId="20" xfId="2" applyNumberFormat="1" applyFont="1" applyBorder="1" applyAlignment="1">
      <alignment horizontal="left"/>
    </xf>
    <xf numFmtId="170" fontId="15" fillId="0" borderId="6" xfId="2" applyNumberFormat="1" applyFont="1" applyBorder="1" applyAlignment="1">
      <alignment horizontal="left"/>
    </xf>
    <xf numFmtId="0" fontId="15" fillId="0" borderId="20" xfId="0" applyFont="1" applyBorder="1" applyAlignment="1">
      <alignment horizontal="left"/>
    </xf>
    <xf numFmtId="0" fontId="15" fillId="0" borderId="6" xfId="0" applyFont="1" applyBorder="1" applyAlignment="1">
      <alignment horizontal="left"/>
    </xf>
    <xf numFmtId="14" fontId="14" fillId="0" borderId="19" xfId="0" applyNumberFormat="1" applyFont="1" applyBorder="1" applyAlignment="1">
      <alignment horizontal="left"/>
    </xf>
    <xf numFmtId="3" fontId="4" fillId="4" borderId="0" xfId="0" applyNumberFormat="1" applyFont="1" applyFill="1" applyAlignment="1">
      <alignment horizontal="center"/>
    </xf>
    <xf numFmtId="0" fontId="3" fillId="4" borderId="0" xfId="0" quotePrefix="1" applyFont="1" applyFill="1"/>
    <xf numFmtId="0" fontId="5" fillId="4" borderId="8" xfId="0" applyFont="1" applyFill="1" applyBorder="1"/>
    <xf numFmtId="0" fontId="5" fillId="4" borderId="0" xfId="0" applyFont="1" applyFill="1"/>
    <xf numFmtId="0" fontId="3" fillId="4" borderId="0" xfId="0" quotePrefix="1" applyFont="1" applyFill="1" applyAlignment="1">
      <alignment horizontal="left"/>
    </xf>
    <xf numFmtId="0" fontId="5" fillId="0" borderId="4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0" borderId="28" xfId="0" applyFont="1" applyBorder="1" applyAlignment="1">
      <alignment horizontal="right"/>
    </xf>
    <xf numFmtId="0" fontId="12" fillId="0" borderId="33" xfId="0" applyFont="1" applyBorder="1" applyAlignment="1">
      <alignment horizontal="left"/>
    </xf>
    <xf numFmtId="0" fontId="12" fillId="0" borderId="29" xfId="0" applyFont="1" applyBorder="1" applyAlignment="1">
      <alignment horizontal="left"/>
    </xf>
    <xf numFmtId="0" fontId="12" fillId="0" borderId="19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20" xfId="0" applyFont="1" applyBorder="1" applyAlignment="1">
      <alignment horizontal="right"/>
    </xf>
    <xf numFmtId="0" fontId="12" fillId="0" borderId="19" xfId="0" applyFont="1" applyBorder="1" applyAlignment="1">
      <alignment horizontal="left"/>
    </xf>
    <xf numFmtId="0" fontId="12" fillId="0" borderId="6" xfId="0" applyFont="1" applyBorder="1" applyAlignment="1">
      <alignment horizontal="left"/>
    </xf>
    <xf numFmtId="168" fontId="18" fillId="0" borderId="19" xfId="0" applyNumberFormat="1" applyFont="1" applyBorder="1" applyAlignment="1">
      <alignment horizontal="right"/>
    </xf>
    <xf numFmtId="168" fontId="18" fillId="0" borderId="6" xfId="0" applyNumberFormat="1" applyFont="1" applyBorder="1" applyAlignment="1">
      <alignment horizontal="right"/>
    </xf>
    <xf numFmtId="8" fontId="18" fillId="0" borderId="19" xfId="1" applyNumberFormat="1" applyFont="1" applyFill="1" applyBorder="1" applyAlignment="1">
      <alignment horizontal="right"/>
    </xf>
    <xf numFmtId="8" fontId="18" fillId="0" borderId="6" xfId="1" applyNumberFormat="1" applyFont="1" applyFill="1" applyBorder="1" applyAlignment="1">
      <alignment horizontal="right"/>
    </xf>
    <xf numFmtId="0" fontId="18" fillId="0" borderId="30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18" fillId="0" borderId="30" xfId="0" applyFont="1" applyBorder="1" applyAlignment="1">
      <alignment horizontal="right"/>
    </xf>
    <xf numFmtId="0" fontId="18" fillId="0" borderId="32" xfId="0" applyFont="1" applyBorder="1" applyAlignment="1">
      <alignment horizontal="right"/>
    </xf>
    <xf numFmtId="0" fontId="17" fillId="0" borderId="19" xfId="0" applyFont="1" applyBorder="1" applyAlignment="1">
      <alignment horizontal="center" wrapText="1"/>
    </xf>
    <xf numFmtId="0" fontId="17" fillId="0" borderId="20" xfId="0" applyFont="1" applyBorder="1" applyAlignment="1">
      <alignment horizontal="center" wrapText="1"/>
    </xf>
    <xf numFmtId="0" fontId="11" fillId="0" borderId="30" xfId="0" applyFont="1" applyBorder="1" applyAlignment="1">
      <alignment horizontal="center" wrapText="1"/>
    </xf>
    <xf numFmtId="0" fontId="11" fillId="0" borderId="20" xfId="0" applyFont="1" applyBorder="1" applyAlignment="1">
      <alignment horizontal="center" wrapText="1"/>
    </xf>
    <xf numFmtId="0" fontId="11" fillId="0" borderId="6" xfId="0" applyFont="1" applyBorder="1" applyAlignment="1">
      <alignment horizontal="center" wrapText="1"/>
    </xf>
    <xf numFmtId="0" fontId="18" fillId="0" borderId="30" xfId="0" applyFont="1" applyBorder="1" applyAlignment="1">
      <alignment horizontal="left"/>
    </xf>
    <xf numFmtId="0" fontId="18" fillId="0" borderId="20" xfId="0" applyFont="1" applyBorder="1" applyAlignment="1">
      <alignment horizontal="left"/>
    </xf>
    <xf numFmtId="0" fontId="18" fillId="0" borderId="6" xfId="0" applyFont="1" applyBorder="1" applyAlignment="1">
      <alignment horizontal="left"/>
    </xf>
    <xf numFmtId="0" fontId="11" fillId="0" borderId="28" xfId="0" applyFont="1" applyBorder="1" applyAlignment="1">
      <alignment horizontal="center"/>
    </xf>
    <xf numFmtId="0" fontId="16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0" fontId="13" fillId="0" borderId="19" xfId="0" applyFont="1" applyBorder="1" applyAlignment="1">
      <alignment horizontal="right"/>
    </xf>
    <xf numFmtId="0" fontId="13" fillId="0" borderId="6" xfId="0" applyFont="1" applyBorder="1" applyAlignment="1">
      <alignment horizontal="right"/>
    </xf>
    <xf numFmtId="0" fontId="19" fillId="0" borderId="0" xfId="0" applyFont="1" applyAlignment="1">
      <alignment horizontal="left"/>
    </xf>
    <xf numFmtId="0" fontId="19" fillId="0" borderId="19" xfId="0" applyFont="1" applyBorder="1" applyAlignment="1">
      <alignment horizontal="left"/>
    </xf>
    <xf numFmtId="0" fontId="19" fillId="0" borderId="6" xfId="0" applyFont="1" applyBorder="1" applyAlignment="1">
      <alignment horizontal="left"/>
    </xf>
    <xf numFmtId="0" fontId="12" fillId="0" borderId="20" xfId="0" applyFont="1" applyBorder="1" applyAlignment="1">
      <alignment horizontal="center"/>
    </xf>
    <xf numFmtId="14" fontId="14" fillId="0" borderId="20" xfId="0" applyNumberFormat="1" applyFont="1" applyBorder="1" applyAlignment="1">
      <alignment horizontal="left"/>
    </xf>
    <xf numFmtId="14" fontId="14" fillId="0" borderId="6" xfId="0" applyNumberFormat="1" applyFont="1" applyBorder="1" applyAlignment="1">
      <alignment horizontal="left"/>
    </xf>
    <xf numFmtId="0" fontId="14" fillId="5" borderId="20" xfId="0" applyFont="1" applyFill="1" applyBorder="1" applyAlignment="1">
      <alignment horizontal="left"/>
    </xf>
    <xf numFmtId="0" fontId="14" fillId="5" borderId="6" xfId="0" applyFont="1" applyFill="1" applyBorder="1" applyAlignment="1">
      <alignment horizontal="left"/>
    </xf>
    <xf numFmtId="0" fontId="12" fillId="0" borderId="28" xfId="0" applyFont="1" applyBorder="1" applyAlignment="1">
      <alignment horizontal="center"/>
    </xf>
    <xf numFmtId="0" fontId="13" fillId="0" borderId="27" xfId="0" applyFont="1" applyBorder="1" applyAlignment="1">
      <alignment horizontal="center"/>
    </xf>
    <xf numFmtId="0" fontId="14" fillId="0" borderId="19" xfId="0" applyFont="1" applyBorder="1" applyAlignment="1">
      <alignment horizontal="left"/>
    </xf>
    <xf numFmtId="0" fontId="14" fillId="0" borderId="20" xfId="0" applyFont="1" applyBorder="1" applyAlignment="1">
      <alignment horizontal="left"/>
    </xf>
    <xf numFmtId="0" fontId="14" fillId="0" borderId="6" xfId="0" applyFont="1" applyBorder="1" applyAlignment="1">
      <alignment horizontal="left"/>
    </xf>
    <xf numFmtId="0" fontId="11" fillId="0" borderId="19" xfId="0" applyFont="1" applyBorder="1" applyAlignment="1">
      <alignment horizontal="left"/>
    </xf>
    <xf numFmtId="0" fontId="11" fillId="0" borderId="20" xfId="0" applyFont="1" applyBorder="1" applyAlignment="1">
      <alignment horizontal="left"/>
    </xf>
    <xf numFmtId="0" fontId="11" fillId="0" borderId="6" xfId="0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166" fontId="14" fillId="0" borderId="1" xfId="0" applyNumberFormat="1" applyFont="1" applyBorder="1" applyAlignment="1">
      <alignment horizontal="left"/>
    </xf>
    <xf numFmtId="167" fontId="14" fillId="0" borderId="1" xfId="0" applyNumberFormat="1" applyFont="1" applyBorder="1" applyAlignment="1">
      <alignment horizontal="left"/>
    </xf>
    <xf numFmtId="0" fontId="3" fillId="4" borderId="2" xfId="0" quotePrefix="1" applyFont="1" applyFill="1" applyBorder="1" applyAlignment="1">
      <alignment horizontal="left" wrapText="1"/>
    </xf>
    <xf numFmtId="0" fontId="3" fillId="4" borderId="3" xfId="0" quotePrefix="1" applyFont="1" applyFill="1" applyBorder="1" applyAlignment="1">
      <alignment horizontal="left" wrapText="1"/>
    </xf>
    <xf numFmtId="0" fontId="3" fillId="4" borderId="8" xfId="0" quotePrefix="1" applyFont="1" applyFill="1" applyBorder="1" applyAlignment="1">
      <alignment horizontal="left" wrapText="1"/>
    </xf>
    <xf numFmtId="0" fontId="3" fillId="4" borderId="0" xfId="0" quotePrefix="1" applyFont="1" applyFill="1" applyAlignment="1">
      <alignment horizontal="left" wrapText="1"/>
    </xf>
    <xf numFmtId="0" fontId="3" fillId="4" borderId="13" xfId="0" quotePrefix="1" applyFont="1" applyFill="1" applyBorder="1" applyAlignment="1">
      <alignment horizontal="left" wrapText="1"/>
    </xf>
    <xf numFmtId="0" fontId="3" fillId="4" borderId="10" xfId="0" quotePrefix="1" applyFont="1" applyFill="1" applyBorder="1" applyAlignment="1">
      <alignment horizontal="left" wrapText="1"/>
    </xf>
    <xf numFmtId="165" fontId="6" fillId="0" borderId="17" xfId="0" applyNumberFormat="1" applyFont="1" applyBorder="1" applyAlignment="1" applyProtection="1">
      <alignment horizontal="left"/>
      <protection locked="0"/>
    </xf>
    <xf numFmtId="165" fontId="6" fillId="0" borderId="4" xfId="0" applyNumberFormat="1" applyFont="1" applyBorder="1" applyAlignment="1" applyProtection="1">
      <alignment horizontal="left"/>
      <protection locked="0"/>
    </xf>
    <xf numFmtId="0" fontId="6" fillId="0" borderId="19" xfId="0" applyFont="1" applyBorder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5" xfId="0" applyFont="1" applyBorder="1" applyAlignment="1" applyProtection="1">
      <alignment horizontal="left"/>
      <protection locked="0"/>
    </xf>
    <xf numFmtId="0" fontId="6" fillId="0" borderId="16" xfId="0" applyFont="1" applyBorder="1" applyAlignment="1" applyProtection="1">
      <alignment horizontal="left"/>
      <protection locked="0"/>
    </xf>
    <xf numFmtId="0" fontId="6" fillId="0" borderId="14" xfId="0" applyFont="1" applyBorder="1" applyAlignment="1" applyProtection="1">
      <alignment horizontal="left"/>
      <protection locked="0"/>
    </xf>
    <xf numFmtId="0" fontId="6" fillId="0" borderId="15" xfId="0" applyFont="1" applyBorder="1" applyAlignment="1" applyProtection="1">
      <alignment horizontal="left"/>
      <protection locked="0"/>
    </xf>
    <xf numFmtId="14" fontId="4" fillId="0" borderId="4" xfId="0" applyNumberFormat="1" applyFont="1" applyBorder="1" applyAlignment="1" applyProtection="1">
      <alignment horizontal="left"/>
      <protection locked="0"/>
    </xf>
    <xf numFmtId="14" fontId="4" fillId="0" borderId="5" xfId="0" applyNumberFormat="1" applyFont="1" applyBorder="1" applyAlignment="1" applyProtection="1">
      <alignment horizontal="left"/>
      <protection locked="0"/>
    </xf>
    <xf numFmtId="0" fontId="3" fillId="4" borderId="8" xfId="0" applyFont="1" applyFill="1" applyBorder="1" applyAlignment="1">
      <alignment horizontal="right" wrapText="1"/>
    </xf>
    <xf numFmtId="0" fontId="3" fillId="4" borderId="0" xfId="0" applyFont="1" applyFill="1" applyAlignment="1">
      <alignment horizontal="right" wrapText="1"/>
    </xf>
    <xf numFmtId="0" fontId="4" fillId="0" borderId="4" xfId="0" applyFont="1" applyBorder="1" applyAlignment="1" applyProtection="1">
      <alignment horizontal="right"/>
      <protection locked="0"/>
    </xf>
    <xf numFmtId="0" fontId="20" fillId="0" borderId="0" xfId="0" applyFont="1"/>
  </cellXfs>
  <cellStyles count="4">
    <cellStyle name="Comma" xfId="3" builtinId="3"/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CCFFFF"/>
      <color rgb="FF0000CC"/>
      <color rgb="FFFFFFCC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System Residual Pressure at Hydrant #2 vs Calculated Flow at Hydrant #1</a:t>
            </a:r>
          </a:p>
        </c:rich>
      </c:tx>
      <c:layout>
        <c:manualLayout>
          <c:xMode val="edge"/>
          <c:yMode val="edge"/>
          <c:x val="0.29040737164491603"/>
          <c:y val="3.19148936170212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555799515445192E-2"/>
          <c:y val="0.15964527689852723"/>
          <c:w val="0.88439430648092066"/>
          <c:h val="0.5903548102998753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'TEST FORM-RESULTS'!$B$173</c:f>
              <c:strCache>
                <c:ptCount val="1"/>
                <c:pt idx="0">
                  <c:v>Flow (gpm)</c:v>
                </c:pt>
              </c:strCache>
            </c:strRef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'TEST FORM-RESULTS'!$B$174:$B$203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xVal>
          <c:yVal>
            <c:numRef>
              <c:f>'TEST FORM-RESULTS'!$A$174:$A$203</c:f>
              <c:numCache>
                <c:formatCode>General</c:formatCode>
                <c:ptCount val="30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  <c:pt idx="6">
                  <c:v>35</c:v>
                </c:pt>
                <c:pt idx="7">
                  <c:v>40</c:v>
                </c:pt>
                <c:pt idx="8">
                  <c:v>45</c:v>
                </c:pt>
                <c:pt idx="9">
                  <c:v>50</c:v>
                </c:pt>
                <c:pt idx="10">
                  <c:v>55</c:v>
                </c:pt>
                <c:pt idx="11">
                  <c:v>60</c:v>
                </c:pt>
                <c:pt idx="12">
                  <c:v>65</c:v>
                </c:pt>
                <c:pt idx="13">
                  <c:v>70</c:v>
                </c:pt>
                <c:pt idx="14">
                  <c:v>75</c:v>
                </c:pt>
                <c:pt idx="15">
                  <c:v>80</c:v>
                </c:pt>
                <c:pt idx="16">
                  <c:v>85</c:v>
                </c:pt>
                <c:pt idx="17">
                  <c:v>90</c:v>
                </c:pt>
                <c:pt idx="18">
                  <c:v>95</c:v>
                </c:pt>
                <c:pt idx="19">
                  <c:v>100</c:v>
                </c:pt>
                <c:pt idx="20">
                  <c:v>105</c:v>
                </c:pt>
                <c:pt idx="21">
                  <c:v>110</c:v>
                </c:pt>
                <c:pt idx="22">
                  <c:v>115</c:v>
                </c:pt>
                <c:pt idx="23">
                  <c:v>120</c:v>
                </c:pt>
                <c:pt idx="24">
                  <c:v>125</c:v>
                </c:pt>
                <c:pt idx="25">
                  <c:v>130</c:v>
                </c:pt>
                <c:pt idx="26">
                  <c:v>135</c:v>
                </c:pt>
                <c:pt idx="27">
                  <c:v>140</c:v>
                </c:pt>
                <c:pt idx="28">
                  <c:v>145</c:v>
                </c:pt>
                <c:pt idx="29">
                  <c:v>150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57A-41A8-ADC5-800827031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750080"/>
        <c:axId val="88323200"/>
      </c:scatterChart>
      <c:valAx>
        <c:axId val="40750080"/>
        <c:scaling>
          <c:orientation val="minMax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Flow (gpm)</a:t>
                </a:r>
              </a:p>
            </c:rich>
          </c:tx>
          <c:layout>
            <c:manualLayout>
              <c:xMode val="edge"/>
              <c:yMode val="edge"/>
              <c:x val="0.42049938447959495"/>
              <c:y val="0.8670212765957446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8323200"/>
        <c:crosses val="autoZero"/>
        <c:crossBetween val="midCat"/>
      </c:valAx>
      <c:valAx>
        <c:axId val="8832320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Residual Pressure (psi)</a:t>
                </a:r>
              </a:p>
            </c:rich>
          </c:tx>
          <c:layout>
            <c:manualLayout>
              <c:xMode val="edge"/>
              <c:yMode val="edge"/>
              <c:x val="2.9372009697697875E-3"/>
              <c:y val="0.3306765724051934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075008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16192</xdr:colOff>
      <xdr:row>1</xdr:row>
      <xdr:rowOff>39688</xdr:rowOff>
    </xdr:from>
    <xdr:to>
      <xdr:col>7</xdr:col>
      <xdr:colOff>552450</xdr:colOff>
      <xdr:row>4</xdr:row>
      <xdr:rowOff>127000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90817" y="198438"/>
          <a:ext cx="6259196" cy="563562"/>
        </a:xfrm>
        <a:prstGeom prst="rect">
          <a:avLst/>
        </a:prstGeom>
        <a:ln w="12700"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en-US" sz="1400" b="1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HYDRANT FLOW TEST WORK</a:t>
          </a:r>
          <a:r>
            <a:rPr lang="en-US" sz="1400" b="1" baseline="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SHEET</a:t>
          </a:r>
          <a:endParaRPr lang="en-US" sz="1400"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400" b="1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CUSTOMER INFORMATION AND BILLING </a:t>
          </a:r>
          <a:endParaRPr lang="en-US" sz="1400"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endParaRPr lang="en-US" sz="1200" b="1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1</xdr:col>
      <xdr:colOff>871530</xdr:colOff>
      <xdr:row>1</xdr:row>
      <xdr:rowOff>84084</xdr:rowOff>
    </xdr:from>
    <xdr:to>
      <xdr:col>2</xdr:col>
      <xdr:colOff>746665</xdr:colOff>
      <xdr:row>4</xdr:row>
      <xdr:rowOff>87003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46155" y="242834"/>
          <a:ext cx="1415010" cy="479169"/>
        </a:xfrm>
        <a:prstGeom prst="rect">
          <a:avLst/>
        </a:prstGeom>
        <a:ln w="19050" cap="sq">
          <a:solidFill>
            <a:schemeClr val="accent1">
              <a:lumMod val="75000"/>
            </a:schemeClr>
          </a:solidFill>
          <a:miter lim="800000"/>
        </a:ln>
        <a:effectLst>
          <a:outerShdw blurRad="57150" dist="50800" dir="2700000" algn="tl" rotWithShape="0">
            <a:srgbClr val="000000">
              <a:alpha val="40000"/>
            </a:srgbClr>
          </a:outerShdw>
        </a:effectLst>
      </xdr:spPr>
    </xdr:pic>
    <xdr:clientData/>
  </xdr:twoCellAnchor>
  <xdr:twoCellAnchor>
    <xdr:from>
      <xdr:col>1</xdr:col>
      <xdr:colOff>7938</xdr:colOff>
      <xdr:row>33</xdr:row>
      <xdr:rowOff>25717</xdr:rowOff>
    </xdr:from>
    <xdr:to>
      <xdr:col>8</xdr:col>
      <xdr:colOff>0</xdr:colOff>
      <xdr:row>33</xdr:row>
      <xdr:rowOff>301627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82563" y="6010592"/>
          <a:ext cx="6040437" cy="27591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1">
              <a:latin typeface="Times New Roman" panose="02020603050405020304" pitchFamily="18" charset="0"/>
              <a:cs typeface="Times New Roman" panose="02020603050405020304" pitchFamily="18" charset="0"/>
            </a:rPr>
            <a:t>FOR</a:t>
          </a:r>
          <a:r>
            <a:rPr lang="en-US" sz="12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 METRO WATER SERVICES USE ONLY</a:t>
          </a:r>
          <a:endParaRPr lang="en-US" sz="1200" b="1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304800</xdr:colOff>
      <xdr:row>15</xdr:row>
      <xdr:rowOff>104774</xdr:rowOff>
    </xdr:to>
    <xdr:sp macro="" textlink="">
      <xdr:nvSpPr>
        <xdr:cNvPr id="1042" name="AutoShape 18">
          <a:extLst>
            <a:ext uri="{FF2B5EF4-FFF2-40B4-BE49-F238E27FC236}">
              <a16:creationId xmlns:a16="http://schemas.microsoft.com/office/drawing/2014/main" id="{ADE0580F-EABD-EB04-7319-7AFF0F360B94}"/>
            </a:ext>
          </a:extLst>
        </xdr:cNvPr>
        <xdr:cNvSpPr>
          <a:spLocks noChangeAspect="1" noChangeArrowheads="1"/>
        </xdr:cNvSpPr>
      </xdr:nvSpPr>
      <xdr:spPr bwMode="auto">
        <a:xfrm>
          <a:off x="171450" y="3095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304800</xdr:colOff>
      <xdr:row>15</xdr:row>
      <xdr:rowOff>104774</xdr:rowOff>
    </xdr:to>
    <xdr:sp macro="" textlink="">
      <xdr:nvSpPr>
        <xdr:cNvPr id="1043" name="AutoShape 19">
          <a:extLst>
            <a:ext uri="{FF2B5EF4-FFF2-40B4-BE49-F238E27FC236}">
              <a16:creationId xmlns:a16="http://schemas.microsoft.com/office/drawing/2014/main" id="{50AEA6E6-E299-9A30-4164-2B3EFF9B9643}"/>
            </a:ext>
          </a:extLst>
        </xdr:cNvPr>
        <xdr:cNvSpPr>
          <a:spLocks noChangeAspect="1" noChangeArrowheads="1"/>
        </xdr:cNvSpPr>
      </xdr:nvSpPr>
      <xdr:spPr bwMode="auto">
        <a:xfrm>
          <a:off x="171450" y="3095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304800</xdr:colOff>
      <xdr:row>15</xdr:row>
      <xdr:rowOff>104774</xdr:rowOff>
    </xdr:to>
    <xdr:sp macro="" textlink="">
      <xdr:nvSpPr>
        <xdr:cNvPr id="1046" name="AutoShape 22">
          <a:extLst>
            <a:ext uri="{FF2B5EF4-FFF2-40B4-BE49-F238E27FC236}">
              <a16:creationId xmlns:a16="http://schemas.microsoft.com/office/drawing/2014/main" id="{6B63C2D0-FAAD-ED09-F476-33E0CC0EA0E9}"/>
            </a:ext>
          </a:extLst>
        </xdr:cNvPr>
        <xdr:cNvSpPr>
          <a:spLocks noChangeAspect="1" noChangeArrowheads="1"/>
        </xdr:cNvSpPr>
      </xdr:nvSpPr>
      <xdr:spPr bwMode="auto">
        <a:xfrm>
          <a:off x="171450" y="3095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304800</xdr:colOff>
      <xdr:row>15</xdr:row>
      <xdr:rowOff>104774</xdr:rowOff>
    </xdr:to>
    <xdr:sp macro="" textlink="">
      <xdr:nvSpPr>
        <xdr:cNvPr id="1047" name="AutoShape 23">
          <a:extLst>
            <a:ext uri="{FF2B5EF4-FFF2-40B4-BE49-F238E27FC236}">
              <a16:creationId xmlns:a16="http://schemas.microsoft.com/office/drawing/2014/main" id="{64D8C72B-4FAF-58F8-6637-4DA6322F0065}"/>
            </a:ext>
          </a:extLst>
        </xdr:cNvPr>
        <xdr:cNvSpPr>
          <a:spLocks noChangeAspect="1" noChangeArrowheads="1"/>
        </xdr:cNvSpPr>
      </xdr:nvSpPr>
      <xdr:spPr bwMode="auto">
        <a:xfrm>
          <a:off x="171450" y="3095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11746</xdr:colOff>
      <xdr:row>14</xdr:row>
      <xdr:rowOff>19846</xdr:rowOff>
    </xdr:from>
    <xdr:to>
      <xdr:col>7</xdr:col>
      <xdr:colOff>544512</xdr:colOff>
      <xdr:row>15</xdr:row>
      <xdr:rowOff>103188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87856FF-13E5-476E-904A-0D750FB5FAA7}"/>
            </a:ext>
          </a:extLst>
        </xdr:cNvPr>
        <xdr:cNvSpPr txBox="1"/>
      </xdr:nvSpPr>
      <xdr:spPr>
        <a:xfrm>
          <a:off x="186371" y="2797971"/>
          <a:ext cx="6446204" cy="28178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1">
              <a:latin typeface="Times New Roman" panose="02020603050405020304" pitchFamily="18" charset="0"/>
              <a:cs typeface="Times New Roman" panose="02020603050405020304" pitchFamily="18" charset="0"/>
            </a:rPr>
            <a:t>CUSTOMER</a:t>
          </a:r>
          <a:r>
            <a:rPr lang="en-US" sz="12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 BILLING INFORMATION</a:t>
          </a:r>
          <a:endParaRPr lang="en-US" sz="1200" b="1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11746</xdr:colOff>
      <xdr:row>23</xdr:row>
      <xdr:rowOff>11908</xdr:rowOff>
    </xdr:from>
    <xdr:to>
      <xdr:col>7</xdr:col>
      <xdr:colOff>544512</xdr:colOff>
      <xdr:row>24</xdr:row>
      <xdr:rowOff>103188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DD9AAB4-0F34-4B4D-B067-0BDF8040FAE5}"/>
            </a:ext>
          </a:extLst>
        </xdr:cNvPr>
        <xdr:cNvSpPr txBox="1"/>
      </xdr:nvSpPr>
      <xdr:spPr>
        <a:xfrm>
          <a:off x="186371" y="4187033"/>
          <a:ext cx="6446204" cy="28178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200" b="1">
              <a:latin typeface="Times New Roman" panose="02020603050405020304" pitchFamily="18" charset="0"/>
              <a:cs typeface="Times New Roman" panose="02020603050405020304" pitchFamily="18" charset="0"/>
            </a:rPr>
            <a:t>COMMENTS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57969</xdr:colOff>
      <xdr:row>0</xdr:row>
      <xdr:rowOff>28575</xdr:rowOff>
    </xdr:from>
    <xdr:to>
      <xdr:col>3</xdr:col>
      <xdr:colOff>103956</xdr:colOff>
      <xdr:row>4</xdr:row>
      <xdr:rowOff>15240</xdr:rowOff>
    </xdr:to>
    <xdr:pic>
      <xdr:nvPicPr>
        <xdr:cNvPr id="1129" name="Picture 1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7969" y="28575"/>
          <a:ext cx="2379612" cy="8058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</xdr:colOff>
      <xdr:row>30</xdr:row>
      <xdr:rowOff>66675</xdr:rowOff>
    </xdr:from>
    <xdr:to>
      <xdr:col>9</xdr:col>
      <xdr:colOff>0</xdr:colOff>
      <xdr:row>45</xdr:row>
      <xdr:rowOff>76200</xdr:rowOff>
    </xdr:to>
    <xdr:graphicFrame macro="">
      <xdr:nvGraphicFramePr>
        <xdr:cNvPr id="1130" name="Chart 7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J54"/>
  <sheetViews>
    <sheetView tabSelected="1" showRuler="0" zoomScale="120" zoomScaleNormal="120" zoomScaleSheetLayoutView="160" zoomScalePageLayoutView="75" workbookViewId="0">
      <selection activeCell="D52" sqref="D52"/>
    </sheetView>
  </sheetViews>
  <sheetFormatPr defaultRowHeight="12.75" x14ac:dyDescent="0.2"/>
  <cols>
    <col min="1" max="1" width="2.5703125" style="55" customWidth="1"/>
    <col min="2" max="2" width="23.140625" style="55" customWidth="1"/>
    <col min="3" max="3" width="18.140625" style="55" customWidth="1"/>
    <col min="4" max="4" width="17" style="55" customWidth="1"/>
    <col min="5" max="5" width="9.140625" style="55"/>
    <col min="6" max="6" width="9.140625" style="55" customWidth="1"/>
    <col min="7" max="7" width="6.85546875" style="55" customWidth="1"/>
    <col min="8" max="8" width="8.28515625" style="55" customWidth="1"/>
    <col min="9" max="9" width="3.5703125" style="55" hidden="1" customWidth="1"/>
    <col min="10" max="10" width="4.85546875" style="55" customWidth="1"/>
    <col min="11" max="16384" width="9.140625" style="55"/>
  </cols>
  <sheetData>
    <row r="6" spans="2:10" ht="14.25" customHeight="1" x14ac:dyDescent="0.2">
      <c r="B6" s="133" t="s">
        <v>31</v>
      </c>
      <c r="C6" s="133"/>
      <c r="D6" s="133"/>
      <c r="E6" s="133"/>
      <c r="F6" s="133"/>
      <c r="G6" s="133"/>
      <c r="H6" s="133"/>
      <c r="I6" s="56"/>
      <c r="J6" s="56"/>
    </row>
    <row r="7" spans="2:10" ht="15" customHeight="1" x14ac:dyDescent="0.25">
      <c r="B7" s="54" t="s">
        <v>21</v>
      </c>
      <c r="C7" s="128"/>
      <c r="D7" s="128"/>
      <c r="E7" s="128"/>
      <c r="F7" s="128"/>
      <c r="G7" s="128"/>
      <c r="H7" s="129"/>
      <c r="I7" s="59"/>
    </row>
    <row r="8" spans="2:10" ht="15" customHeight="1" x14ac:dyDescent="0.25">
      <c r="B8" s="54" t="s">
        <v>32</v>
      </c>
      <c r="C8" s="130"/>
      <c r="D8" s="130"/>
      <c r="E8" s="130"/>
      <c r="F8" s="130"/>
      <c r="G8" s="130"/>
      <c r="H8" s="131"/>
      <c r="I8" s="59"/>
    </row>
    <row r="9" spans="2:10" ht="15" customHeight="1" x14ac:dyDescent="0.25">
      <c r="B9" s="54" t="s">
        <v>33</v>
      </c>
      <c r="C9" s="81"/>
      <c r="D9" s="81"/>
      <c r="E9" s="81"/>
      <c r="F9" s="81"/>
      <c r="G9" s="81"/>
      <c r="H9" s="82"/>
      <c r="I9" s="59"/>
    </row>
    <row r="10" spans="2:10" ht="15" customHeight="1" x14ac:dyDescent="0.25">
      <c r="B10" s="54" t="s">
        <v>18</v>
      </c>
      <c r="C10" s="60"/>
      <c r="D10" s="60"/>
      <c r="E10" s="60"/>
      <c r="F10" s="60"/>
      <c r="G10" s="60"/>
      <c r="H10" s="61"/>
      <c r="I10" s="59"/>
    </row>
    <row r="11" spans="2:10" ht="15" customHeight="1" x14ac:dyDescent="0.25">
      <c r="B11" s="54" t="s">
        <v>34</v>
      </c>
      <c r="C11" s="87"/>
      <c r="D11" s="57"/>
      <c r="E11" s="57"/>
      <c r="F11" s="57"/>
      <c r="G11" s="57"/>
      <c r="H11" s="58"/>
      <c r="I11" s="59"/>
    </row>
    <row r="12" spans="2:10" ht="15" customHeight="1" x14ac:dyDescent="0.25">
      <c r="B12" s="54" t="s">
        <v>35</v>
      </c>
      <c r="C12" s="83"/>
      <c r="D12" s="83"/>
      <c r="E12" s="83"/>
      <c r="F12" s="83"/>
      <c r="G12" s="83"/>
      <c r="H12" s="84"/>
      <c r="I12" s="59"/>
    </row>
    <row r="13" spans="2:10" ht="15" customHeight="1" x14ac:dyDescent="0.25">
      <c r="B13" s="54" t="s">
        <v>36</v>
      </c>
      <c r="C13" s="85"/>
      <c r="D13" s="85"/>
      <c r="E13" s="85"/>
      <c r="F13" s="85"/>
      <c r="G13" s="85"/>
      <c r="H13" s="86"/>
      <c r="I13" s="59"/>
    </row>
    <row r="14" spans="2:10" ht="15.75" customHeight="1" x14ac:dyDescent="0.25">
      <c r="B14" s="54" t="s">
        <v>37</v>
      </c>
      <c r="C14" s="60"/>
      <c r="D14" s="60"/>
      <c r="E14" s="60"/>
      <c r="F14" s="60"/>
      <c r="G14" s="60"/>
      <c r="H14" s="61"/>
      <c r="I14" s="59"/>
    </row>
    <row r="15" spans="2:10" ht="15.75" customHeight="1" x14ac:dyDescent="0.25">
      <c r="B15" s="132"/>
      <c r="C15" s="132"/>
      <c r="D15" s="132"/>
      <c r="E15" s="132"/>
      <c r="F15" s="132"/>
      <c r="G15" s="132"/>
      <c r="H15" s="132"/>
      <c r="I15" s="59"/>
    </row>
    <row r="16" spans="2:10" ht="9.75" customHeight="1" x14ac:dyDescent="0.25">
      <c r="B16" s="62"/>
      <c r="C16" s="62"/>
      <c r="D16" s="62"/>
      <c r="E16" s="62"/>
      <c r="F16" s="62"/>
      <c r="G16" s="62"/>
      <c r="H16" s="62"/>
      <c r="I16" s="59"/>
    </row>
    <row r="17" spans="1:10" ht="15.75" x14ac:dyDescent="0.25">
      <c r="B17" s="63" t="s">
        <v>38</v>
      </c>
      <c r="C17" s="134"/>
      <c r="D17" s="135"/>
      <c r="E17" s="135"/>
      <c r="F17" s="135"/>
      <c r="G17" s="135"/>
      <c r="H17" s="136"/>
      <c r="I17" s="59"/>
    </row>
    <row r="18" spans="1:10" ht="15" customHeight="1" x14ac:dyDescent="0.25">
      <c r="B18" s="54" t="s">
        <v>39</v>
      </c>
      <c r="C18" s="134"/>
      <c r="D18" s="135"/>
      <c r="E18" s="135"/>
      <c r="F18" s="135"/>
      <c r="G18" s="135"/>
      <c r="H18" s="136"/>
      <c r="I18" s="59"/>
    </row>
    <row r="19" spans="1:10" ht="15" customHeight="1" x14ac:dyDescent="0.25">
      <c r="B19" s="54" t="s">
        <v>40</v>
      </c>
      <c r="C19" s="134"/>
      <c r="D19" s="135"/>
      <c r="E19" s="135"/>
      <c r="F19" s="135"/>
      <c r="G19" s="135"/>
      <c r="H19" s="136"/>
      <c r="I19" s="59"/>
    </row>
    <row r="20" spans="1:10" ht="15" customHeight="1" x14ac:dyDescent="0.25">
      <c r="B20" s="64" t="s">
        <v>43</v>
      </c>
      <c r="C20" s="134"/>
      <c r="D20" s="135"/>
      <c r="E20" s="135"/>
      <c r="F20" s="135"/>
      <c r="G20" s="135"/>
      <c r="H20" s="136"/>
      <c r="I20" s="59"/>
    </row>
    <row r="21" spans="1:10" ht="15" customHeight="1" x14ac:dyDescent="0.25">
      <c r="B21" s="64" t="s">
        <v>41</v>
      </c>
      <c r="C21" s="134"/>
      <c r="D21" s="135"/>
      <c r="E21" s="135"/>
      <c r="F21" s="135"/>
      <c r="G21" s="135"/>
      <c r="H21" s="136"/>
      <c r="I21" s="59"/>
    </row>
    <row r="22" spans="1:10" ht="15" customHeight="1" x14ac:dyDescent="0.25">
      <c r="B22" s="64" t="s">
        <v>42</v>
      </c>
      <c r="C22" s="140"/>
      <c r="D22" s="140"/>
      <c r="E22" s="140"/>
      <c r="F22" s="140"/>
      <c r="G22" s="141"/>
      <c r="H22" s="141"/>
      <c r="I22" s="59"/>
    </row>
    <row r="23" spans="1:10" ht="15" customHeight="1" x14ac:dyDescent="0.25">
      <c r="B23" s="64" t="s">
        <v>44</v>
      </c>
      <c r="C23" s="142"/>
      <c r="D23" s="142"/>
      <c r="E23" s="68" t="s">
        <v>65</v>
      </c>
      <c r="F23" s="142"/>
      <c r="G23" s="142"/>
      <c r="H23" s="142"/>
      <c r="I23" s="59"/>
    </row>
    <row r="24" spans="1:10" ht="15" customHeight="1" x14ac:dyDescent="0.25">
      <c r="B24" s="69"/>
      <c r="C24" s="70"/>
      <c r="D24" s="70"/>
      <c r="E24" s="70"/>
      <c r="F24" s="70"/>
      <c r="G24" s="70"/>
      <c r="H24" s="70"/>
      <c r="I24" s="59"/>
    </row>
    <row r="25" spans="1:10" ht="9.75" customHeight="1" x14ac:dyDescent="0.25">
      <c r="B25" s="71"/>
      <c r="C25" s="72"/>
      <c r="D25" s="72"/>
      <c r="E25" s="72"/>
      <c r="F25" s="72"/>
      <c r="G25" s="72"/>
      <c r="H25" s="72"/>
      <c r="I25" s="59"/>
    </row>
    <row r="26" spans="1:10" s="74" customFormat="1" ht="15" customHeight="1" x14ac:dyDescent="0.25">
      <c r="B26" s="77" t="s">
        <v>45</v>
      </c>
      <c r="C26" s="109" t="s">
        <v>46</v>
      </c>
      <c r="D26" s="110"/>
      <c r="E26" s="78"/>
      <c r="F26" s="75" t="s">
        <v>47</v>
      </c>
      <c r="G26" s="107"/>
      <c r="H26" s="108"/>
      <c r="I26" s="59"/>
    </row>
    <row r="27" spans="1:10" s="74" customFormat="1" ht="15" x14ac:dyDescent="0.25">
      <c r="A27" s="59"/>
      <c r="B27" s="111" t="s">
        <v>48</v>
      </c>
      <c r="C27" s="112"/>
      <c r="D27" s="113"/>
      <c r="E27" s="114"/>
      <c r="F27" s="114"/>
      <c r="G27" s="114"/>
      <c r="H27" s="115"/>
      <c r="I27" s="59"/>
      <c r="J27" s="59"/>
    </row>
    <row r="28" spans="1:10" s="74" customFormat="1" ht="15" x14ac:dyDescent="0.25">
      <c r="A28" s="59"/>
      <c r="B28" s="77" t="s">
        <v>66</v>
      </c>
      <c r="C28" s="116"/>
      <c r="D28" s="117"/>
      <c r="E28" s="117"/>
      <c r="F28" s="117"/>
      <c r="G28" s="117"/>
      <c r="H28" s="118"/>
    </row>
    <row r="29" spans="1:10" s="74" customFormat="1" ht="13.5" customHeight="1" x14ac:dyDescent="0.25">
      <c r="A29" s="59"/>
      <c r="B29" s="64" t="s">
        <v>49</v>
      </c>
      <c r="C29" s="137"/>
      <c r="D29" s="138"/>
      <c r="E29" s="138"/>
      <c r="F29" s="138"/>
      <c r="G29" s="138"/>
      <c r="H29" s="139"/>
      <c r="I29" s="59"/>
      <c r="J29" s="59"/>
    </row>
    <row r="30" spans="1:10" s="74" customFormat="1" ht="13.5" customHeight="1" x14ac:dyDescent="0.25">
      <c r="A30" s="59"/>
      <c r="B30" s="64" t="s">
        <v>50</v>
      </c>
      <c r="C30" s="137"/>
      <c r="D30" s="138"/>
      <c r="E30" s="138"/>
      <c r="F30" s="138"/>
      <c r="G30" s="138"/>
      <c r="H30" s="139"/>
      <c r="I30" s="59"/>
      <c r="J30" s="59"/>
    </row>
    <row r="31" spans="1:10" s="74" customFormat="1" ht="15" x14ac:dyDescent="0.25">
      <c r="A31" s="59"/>
      <c r="B31" s="64" t="s">
        <v>51</v>
      </c>
      <c r="C31" s="137"/>
      <c r="D31" s="138"/>
      <c r="E31" s="138"/>
      <c r="F31" s="138"/>
      <c r="G31" s="138"/>
      <c r="H31" s="139"/>
      <c r="I31" s="59"/>
      <c r="J31" s="59"/>
    </row>
    <row r="32" spans="1:10" s="74" customFormat="1" ht="15" x14ac:dyDescent="0.25">
      <c r="A32" s="59"/>
      <c r="B32" s="64" t="s">
        <v>52</v>
      </c>
      <c r="C32" s="137"/>
      <c r="D32" s="138"/>
      <c r="E32" s="138"/>
      <c r="F32" s="138"/>
      <c r="G32" s="138"/>
      <c r="H32" s="139"/>
      <c r="I32" s="59"/>
      <c r="J32" s="59"/>
    </row>
    <row r="33" spans="1:10" s="74" customFormat="1" ht="15" x14ac:dyDescent="0.25">
      <c r="A33" s="59"/>
      <c r="B33" s="64" t="s">
        <v>53</v>
      </c>
      <c r="C33" s="137"/>
      <c r="D33" s="138"/>
      <c r="E33" s="138"/>
      <c r="F33" s="138"/>
      <c r="G33" s="138"/>
      <c r="H33" s="139"/>
      <c r="I33" s="59"/>
      <c r="J33" s="59"/>
    </row>
    <row r="34" spans="1:10" ht="27" customHeight="1" x14ac:dyDescent="0.25">
      <c r="A34" s="59"/>
      <c r="B34" s="119"/>
      <c r="C34" s="119"/>
      <c r="D34" s="119"/>
      <c r="E34" s="119"/>
      <c r="F34" s="119"/>
      <c r="G34" s="119"/>
      <c r="H34" s="119"/>
    </row>
    <row r="35" spans="1:10" ht="15" x14ac:dyDescent="0.25">
      <c r="A35" s="59"/>
      <c r="B35" s="120" t="s">
        <v>58</v>
      </c>
      <c r="C35" s="120"/>
      <c r="D35" s="120"/>
      <c r="E35" s="120"/>
      <c r="F35" s="120"/>
      <c r="G35" s="120"/>
      <c r="H35" s="120"/>
    </row>
    <row r="36" spans="1:10" s="74" customFormat="1" ht="6" customHeight="1" x14ac:dyDescent="0.25">
      <c r="A36" s="59"/>
      <c r="B36" s="59"/>
      <c r="C36" s="59"/>
      <c r="D36" s="59"/>
      <c r="E36" s="59"/>
      <c r="F36" s="59"/>
      <c r="G36" s="59"/>
      <c r="H36" s="59"/>
    </row>
    <row r="37" spans="1:10" ht="12" customHeight="1" x14ac:dyDescent="0.25">
      <c r="B37" s="124" t="s">
        <v>54</v>
      </c>
      <c r="C37" s="124"/>
    </row>
    <row r="38" spans="1:10" x14ac:dyDescent="0.2">
      <c r="B38" s="65" t="s">
        <v>55</v>
      </c>
      <c r="C38" s="79"/>
      <c r="D38" s="121" t="s">
        <v>56</v>
      </c>
      <c r="E38" s="121"/>
      <c r="F38" s="122"/>
      <c r="G38" s="123"/>
      <c r="H38" s="55" t="s">
        <v>27</v>
      </c>
    </row>
    <row r="39" spans="1:10" x14ac:dyDescent="0.2">
      <c r="B39" s="65" t="s">
        <v>57</v>
      </c>
      <c r="C39" s="79"/>
    </row>
    <row r="40" spans="1:10" s="74" customFormat="1" ht="6" customHeight="1" x14ac:dyDescent="0.25">
      <c r="A40" s="59"/>
      <c r="B40" s="59"/>
      <c r="C40" s="59"/>
      <c r="D40" s="59"/>
      <c r="E40" s="59"/>
      <c r="F40" s="59"/>
      <c r="G40" s="59"/>
      <c r="H40" s="59"/>
    </row>
    <row r="41" spans="1:10" ht="15.75" x14ac:dyDescent="0.25">
      <c r="B41" s="125" t="s">
        <v>59</v>
      </c>
      <c r="C41" s="126"/>
      <c r="D41" s="98"/>
      <c r="E41" s="127"/>
      <c r="F41" s="127"/>
      <c r="G41" s="127"/>
      <c r="H41" s="99"/>
    </row>
    <row r="42" spans="1:10" x14ac:dyDescent="0.2">
      <c r="D42" s="95" t="s">
        <v>62</v>
      </c>
      <c r="E42" s="95"/>
      <c r="F42" s="95"/>
      <c r="G42" s="96"/>
      <c r="H42" s="97"/>
    </row>
    <row r="43" spans="1:10" x14ac:dyDescent="0.2">
      <c r="B43" s="80" t="s">
        <v>60</v>
      </c>
      <c r="C43" s="98"/>
      <c r="D43" s="99"/>
      <c r="E43" s="100" t="s">
        <v>63</v>
      </c>
      <c r="F43" s="100"/>
      <c r="G43" s="101"/>
      <c r="H43" s="102"/>
    </row>
    <row r="44" spans="1:10" x14ac:dyDescent="0.2">
      <c r="D44" s="95" t="s">
        <v>61</v>
      </c>
      <c r="E44" s="95"/>
      <c r="F44" s="95"/>
      <c r="G44" s="96"/>
      <c r="H44" s="97"/>
    </row>
    <row r="45" spans="1:10" x14ac:dyDescent="0.2">
      <c r="B45" s="80" t="s">
        <v>60</v>
      </c>
      <c r="C45" s="98"/>
      <c r="D45" s="99"/>
      <c r="E45" s="100" t="s">
        <v>63</v>
      </c>
      <c r="F45" s="100"/>
      <c r="G45" s="101"/>
      <c r="H45" s="102"/>
    </row>
    <row r="46" spans="1:10" s="94" customFormat="1" ht="5.25" customHeight="1" x14ac:dyDescent="0.2"/>
    <row r="47" spans="1:10" s="74" customFormat="1" ht="15" x14ac:dyDescent="0.25">
      <c r="A47" s="59"/>
      <c r="B47" s="73"/>
      <c r="C47" s="59"/>
      <c r="D47" s="59"/>
      <c r="E47" s="59" t="s">
        <v>22</v>
      </c>
      <c r="F47" s="59"/>
      <c r="G47" s="103">
        <v>350</v>
      </c>
      <c r="H47" s="104"/>
    </row>
    <row r="48" spans="1:10" s="74" customFormat="1" ht="15" x14ac:dyDescent="0.25">
      <c r="A48" s="59"/>
      <c r="B48" s="66" t="s">
        <v>64</v>
      </c>
      <c r="C48" s="76"/>
      <c r="D48" s="59"/>
      <c r="E48" s="59" t="s">
        <v>29</v>
      </c>
      <c r="F48" s="59"/>
      <c r="G48" s="59"/>
      <c r="H48" s="59"/>
    </row>
    <row r="49" spans="1:8" s="74" customFormat="1" ht="5.25" customHeight="1" x14ac:dyDescent="0.25">
      <c r="A49" s="59"/>
      <c r="B49" s="67"/>
      <c r="C49" s="59"/>
      <c r="D49" s="59"/>
      <c r="E49" s="59"/>
      <c r="F49" s="59"/>
      <c r="G49" s="59"/>
      <c r="H49" s="59"/>
    </row>
    <row r="50" spans="1:8" s="74" customFormat="1" ht="15" x14ac:dyDescent="0.25">
      <c r="A50" s="59"/>
      <c r="B50" s="162" t="s">
        <v>67</v>
      </c>
      <c r="C50" s="59"/>
      <c r="D50" s="59"/>
      <c r="E50" s="59" t="s">
        <v>23</v>
      </c>
      <c r="F50" s="59"/>
      <c r="G50" s="105">
        <v>385</v>
      </c>
      <c r="H50" s="106"/>
    </row>
    <row r="51" spans="1:8" s="74" customFormat="1" ht="15" x14ac:dyDescent="0.25">
      <c r="A51" s="59"/>
      <c r="B51" s="59"/>
      <c r="C51" s="59"/>
      <c r="D51" s="59"/>
      <c r="E51" s="59"/>
      <c r="F51" s="59"/>
      <c r="G51" s="59"/>
      <c r="H51" s="59"/>
    </row>
    <row r="52" spans="1:8" s="74" customFormat="1" ht="15" x14ac:dyDescent="0.25">
      <c r="A52" s="59"/>
      <c r="B52" s="59"/>
      <c r="C52" s="59"/>
      <c r="D52" s="59"/>
      <c r="E52" s="59"/>
      <c r="F52" s="59"/>
      <c r="G52" s="59"/>
      <c r="H52" s="59"/>
    </row>
    <row r="53" spans="1:8" ht="15" x14ac:dyDescent="0.25">
      <c r="A53" s="59"/>
      <c r="B53" s="59"/>
    </row>
    <row r="54" spans="1:8" ht="15" x14ac:dyDescent="0.25">
      <c r="A54" s="59"/>
      <c r="B54" s="59"/>
    </row>
  </sheetData>
  <mergeCells count="44">
    <mergeCell ref="C23:D23"/>
    <mergeCell ref="C18:H18"/>
    <mergeCell ref="C29:H29"/>
    <mergeCell ref="C31:H31"/>
    <mergeCell ref="C32:H32"/>
    <mergeCell ref="C30:H30"/>
    <mergeCell ref="F23:H23"/>
    <mergeCell ref="C19:H19"/>
    <mergeCell ref="C22:D22"/>
    <mergeCell ref="E22:F22"/>
    <mergeCell ref="G22:H22"/>
    <mergeCell ref="C20:H20"/>
    <mergeCell ref="C21:H21"/>
    <mergeCell ref="C7:H7"/>
    <mergeCell ref="C8:H8"/>
    <mergeCell ref="B15:H15"/>
    <mergeCell ref="B6:H6"/>
    <mergeCell ref="C17:H17"/>
    <mergeCell ref="G47:H47"/>
    <mergeCell ref="G50:H50"/>
    <mergeCell ref="G26:H26"/>
    <mergeCell ref="C26:D26"/>
    <mergeCell ref="B27:C27"/>
    <mergeCell ref="D27:H27"/>
    <mergeCell ref="C28:H28"/>
    <mergeCell ref="B34:H34"/>
    <mergeCell ref="B35:H35"/>
    <mergeCell ref="D38:E38"/>
    <mergeCell ref="F38:G38"/>
    <mergeCell ref="B37:C37"/>
    <mergeCell ref="B41:C41"/>
    <mergeCell ref="D41:H41"/>
    <mergeCell ref="C33:H33"/>
    <mergeCell ref="D42:F42"/>
    <mergeCell ref="G42:H42"/>
    <mergeCell ref="E43:F43"/>
    <mergeCell ref="G43:H43"/>
    <mergeCell ref="C43:D43"/>
    <mergeCell ref="A46:XFD46"/>
    <mergeCell ref="D44:F44"/>
    <mergeCell ref="G44:H44"/>
    <mergeCell ref="C45:D45"/>
    <mergeCell ref="E45:F45"/>
    <mergeCell ref="G45:H45"/>
  </mergeCells>
  <phoneticPr fontId="2" type="noConversion"/>
  <pageMargins left="0.25" right="0.25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N203"/>
  <sheetViews>
    <sheetView zoomScaleNormal="100" workbookViewId="0">
      <selection activeCell="K19" sqref="K19"/>
    </sheetView>
  </sheetViews>
  <sheetFormatPr defaultColWidth="9.140625" defaultRowHeight="15" x14ac:dyDescent="0.2"/>
  <cols>
    <col min="1" max="1" width="9.5703125" style="1" customWidth="1"/>
    <col min="2" max="2" width="12.28515625" style="1" customWidth="1"/>
    <col min="3" max="3" width="13.140625" style="1" customWidth="1"/>
    <col min="4" max="4" width="8.42578125" style="1" customWidth="1"/>
    <col min="5" max="5" width="14.28515625" style="1" customWidth="1"/>
    <col min="6" max="6" width="14.7109375" style="1" customWidth="1"/>
    <col min="7" max="7" width="8.28515625" style="1" customWidth="1"/>
    <col min="8" max="8" width="13.7109375" style="1" customWidth="1"/>
    <col min="9" max="9" width="12.42578125" style="1" customWidth="1"/>
    <col min="10" max="10" width="13.42578125" style="3" customWidth="1"/>
    <col min="11" max="16384" width="9.140625" style="1"/>
  </cols>
  <sheetData>
    <row r="1" spans="1:14" ht="15.75" x14ac:dyDescent="0.25">
      <c r="E1" s="2" t="s">
        <v>0</v>
      </c>
    </row>
    <row r="2" spans="1:14" ht="15.75" x14ac:dyDescent="0.25">
      <c r="E2" s="2" t="s">
        <v>7</v>
      </c>
    </row>
    <row r="3" spans="1:14" ht="16.5" thickBot="1" x14ac:dyDescent="0.3">
      <c r="F3" s="2"/>
    </row>
    <row r="4" spans="1:14" ht="16.5" thickBot="1" x14ac:dyDescent="0.3">
      <c r="H4" s="31" t="s">
        <v>26</v>
      </c>
      <c r="I4" s="30" cm="1">
        <f t="array" ref="I4:N4">'CUSTOMER INFO'!C8:H8</f>
        <v>0</v>
      </c>
      <c r="J4">
        <v>0</v>
      </c>
      <c r="K4">
        <v>0</v>
      </c>
      <c r="L4">
        <v>0</v>
      </c>
      <c r="M4" s="1">
        <v>0</v>
      </c>
      <c r="N4" s="1">
        <v>0</v>
      </c>
    </row>
    <row r="5" spans="1:14" ht="15.75" thickBot="1" x14ac:dyDescent="0.25">
      <c r="J5"/>
      <c r="K5"/>
      <c r="L5"/>
    </row>
    <row r="6" spans="1:14" ht="15.75" x14ac:dyDescent="0.25">
      <c r="A6" s="4" t="s">
        <v>11</v>
      </c>
      <c r="B6" s="15"/>
      <c r="C6" s="149">
        <f>'CUSTOMER INFO'!C11</f>
        <v>0</v>
      </c>
      <c r="D6" s="150"/>
      <c r="E6" s="93"/>
      <c r="F6" s="161" t="s">
        <v>21</v>
      </c>
      <c r="G6" s="161"/>
      <c r="H6" s="157">
        <f>'CUSTOMER INFO'!C7</f>
        <v>0</v>
      </c>
      <c r="I6" s="158"/>
      <c r="J6"/>
      <c r="K6"/>
      <c r="L6"/>
    </row>
    <row r="7" spans="1:14" ht="15.75" x14ac:dyDescent="0.25">
      <c r="A7" s="53" t="s">
        <v>28</v>
      </c>
      <c r="C7" s="151">
        <f>'CUSTOMER INFO'!C9</f>
        <v>0</v>
      </c>
      <c r="D7" s="152"/>
      <c r="E7" s="152"/>
      <c r="F7" s="152"/>
      <c r="G7" s="152"/>
      <c r="H7" s="152"/>
      <c r="I7" s="153"/>
      <c r="J7"/>
      <c r="K7"/>
      <c r="L7"/>
    </row>
    <row r="8" spans="1:14" ht="16.5" thickBot="1" x14ac:dyDescent="0.3">
      <c r="A8" s="28" t="s">
        <v>18</v>
      </c>
      <c r="B8" s="29"/>
      <c r="C8" s="154">
        <f>'CUSTOMER INFO'!C10</f>
        <v>0</v>
      </c>
      <c r="D8" s="155"/>
      <c r="E8" s="155"/>
      <c r="F8" s="155"/>
      <c r="G8" s="155"/>
      <c r="H8" s="155"/>
      <c r="I8" s="156"/>
    </row>
    <row r="9" spans="1:14" ht="6.75" customHeight="1" thickBot="1" x14ac:dyDescent="0.3">
      <c r="A9" s="2"/>
      <c r="B9" s="2"/>
      <c r="C9" s="27"/>
      <c r="D9" s="27"/>
      <c r="E9" s="27"/>
      <c r="F9" s="27"/>
      <c r="G9" s="27"/>
      <c r="H9" s="27"/>
      <c r="I9" s="27"/>
    </row>
    <row r="10" spans="1:14" ht="18.75" customHeight="1" thickBot="1" x14ac:dyDescent="0.3">
      <c r="A10" s="4" t="s">
        <v>1</v>
      </c>
      <c r="B10" s="5"/>
      <c r="C10" s="6"/>
      <c r="D10" s="7"/>
      <c r="E10" s="7"/>
      <c r="F10" s="7"/>
      <c r="G10" s="7"/>
      <c r="H10" s="7"/>
      <c r="I10" s="8"/>
      <c r="J10" s="21"/>
    </row>
    <row r="11" spans="1:14" ht="17.25" customHeight="1" x14ac:dyDescent="0.2">
      <c r="A11" s="25" t="s">
        <v>2</v>
      </c>
      <c r="B11" s="15"/>
      <c r="C11" s="26">
        <f>'CUSTOMER INFO'!C30</f>
        <v>0</v>
      </c>
      <c r="D11" s="15"/>
      <c r="E11" s="15"/>
      <c r="F11" s="15"/>
      <c r="G11" s="15"/>
      <c r="H11" s="15"/>
      <c r="I11" s="16"/>
    </row>
    <row r="12" spans="1:14" ht="20.25" x14ac:dyDescent="0.3">
      <c r="A12" s="9" t="s">
        <v>3</v>
      </c>
      <c r="C12" s="23"/>
      <c r="D12" s="1" t="s">
        <v>4</v>
      </c>
      <c r="E12" s="1" t="s">
        <v>16</v>
      </c>
      <c r="F12" s="24"/>
      <c r="G12" s="3"/>
      <c r="H12" s="42"/>
      <c r="I12" s="43"/>
    </row>
    <row r="13" spans="1:14" ht="21" thickBot="1" x14ac:dyDescent="0.35">
      <c r="A13" s="44" t="s">
        <v>20</v>
      </c>
      <c r="B13" s="11"/>
      <c r="C13" s="45"/>
      <c r="D13" s="11" t="s">
        <v>4</v>
      </c>
      <c r="E13" s="11" t="s">
        <v>17</v>
      </c>
      <c r="F13" s="46"/>
      <c r="G13" s="47"/>
      <c r="H13" s="11"/>
      <c r="I13" s="48"/>
    </row>
    <row r="14" spans="1:14" ht="6" customHeight="1" x14ac:dyDescent="0.2">
      <c r="F14" s="12"/>
      <c r="G14" s="3"/>
      <c r="H14" s="3"/>
      <c r="I14" s="3"/>
    </row>
    <row r="15" spans="1:14" x14ac:dyDescent="0.2">
      <c r="A15" s="1" t="s">
        <v>8</v>
      </c>
      <c r="D15" s="34">
        <v>0.9</v>
      </c>
    </row>
    <row r="16" spans="1:14" x14ac:dyDescent="0.2">
      <c r="A16" s="1" t="s">
        <v>9</v>
      </c>
      <c r="D16" s="13">
        <v>2.5</v>
      </c>
      <c r="E16" s="1" t="s">
        <v>10</v>
      </c>
    </row>
    <row r="17" spans="1:10" x14ac:dyDescent="0.2">
      <c r="A17" s="1" t="s">
        <v>12</v>
      </c>
      <c r="D17" s="22">
        <f xml:space="preserve"> 29.84*D15*(D16)^2*(C13)^0.5</f>
        <v>0</v>
      </c>
      <c r="E17" s="1" t="s">
        <v>5</v>
      </c>
      <c r="F17" s="1" t="s">
        <v>13</v>
      </c>
    </row>
    <row r="18" spans="1:10" ht="6" customHeight="1" thickBot="1" x14ac:dyDescent="0.25">
      <c r="D18" s="14"/>
    </row>
    <row r="19" spans="1:10" ht="20.25" customHeight="1" thickBot="1" x14ac:dyDescent="0.3">
      <c r="A19" s="50" t="s">
        <v>19</v>
      </c>
      <c r="B19" s="51"/>
      <c r="C19" s="51"/>
      <c r="D19" s="51"/>
      <c r="E19" s="51"/>
      <c r="F19" s="51"/>
      <c r="G19" s="51"/>
      <c r="H19" s="51"/>
      <c r="I19" s="52"/>
    </row>
    <row r="20" spans="1:10" ht="18.75" customHeight="1" x14ac:dyDescent="0.2">
      <c r="A20" s="9" t="s">
        <v>2</v>
      </c>
      <c r="C20" s="49">
        <f>'CUSTOMER INFO'!C32</f>
        <v>0</v>
      </c>
      <c r="I20" s="10"/>
    </row>
    <row r="21" spans="1:10" ht="20.25" x14ac:dyDescent="0.3">
      <c r="A21" s="9" t="s">
        <v>3</v>
      </c>
      <c r="C21" s="23"/>
      <c r="D21" s="1" t="s">
        <v>4</v>
      </c>
      <c r="E21" s="1" t="s">
        <v>16</v>
      </c>
      <c r="F21" s="24"/>
      <c r="H21" s="42"/>
      <c r="I21" s="43"/>
    </row>
    <row r="22" spans="1:10" ht="21" thickBot="1" x14ac:dyDescent="0.35">
      <c r="A22" s="44" t="s">
        <v>6</v>
      </c>
      <c r="B22" s="11"/>
      <c r="C22" s="45"/>
      <c r="D22" s="11" t="s">
        <v>4</v>
      </c>
      <c r="E22" s="11" t="s">
        <v>17</v>
      </c>
      <c r="F22" s="46"/>
      <c r="G22" s="11"/>
      <c r="H22" s="11"/>
      <c r="I22" s="48"/>
    </row>
    <row r="23" spans="1:10" ht="7.5" customHeight="1" thickBot="1" x14ac:dyDescent="0.25">
      <c r="F23" s="12"/>
      <c r="G23" s="3"/>
      <c r="H23" s="3"/>
      <c r="I23" s="3"/>
    </row>
    <row r="24" spans="1:10" ht="24" customHeight="1" x14ac:dyDescent="0.2">
      <c r="A24" s="143" t="s">
        <v>24</v>
      </c>
      <c r="B24" s="144"/>
      <c r="C24" s="144"/>
      <c r="D24" s="144"/>
      <c r="E24" s="144"/>
      <c r="F24" s="144"/>
      <c r="G24" s="144"/>
      <c r="H24" s="39"/>
      <c r="I24" s="40"/>
      <c r="J24" s="17"/>
    </row>
    <row r="25" spans="1:10" ht="19.5" customHeight="1" x14ac:dyDescent="0.2">
      <c r="A25" s="145"/>
      <c r="B25" s="146"/>
      <c r="C25" s="146"/>
      <c r="D25" s="146"/>
      <c r="E25" s="146"/>
      <c r="F25" s="146"/>
      <c r="G25" s="146"/>
      <c r="H25" s="89"/>
      <c r="I25" s="41"/>
      <c r="J25" s="17"/>
    </row>
    <row r="26" spans="1:10" x14ac:dyDescent="0.2">
      <c r="A26" s="90"/>
      <c r="B26" s="91"/>
      <c r="C26" s="91"/>
      <c r="D26" s="91"/>
      <c r="E26" s="91"/>
      <c r="F26" s="91"/>
      <c r="G26" s="91"/>
      <c r="H26" s="91"/>
      <c r="I26" s="36"/>
    </row>
    <row r="27" spans="1:10" ht="27" customHeight="1" x14ac:dyDescent="0.25">
      <c r="A27" s="159" t="s">
        <v>30</v>
      </c>
      <c r="B27" s="160"/>
      <c r="C27" s="160"/>
      <c r="D27" s="160"/>
      <c r="E27" s="160"/>
      <c r="F27" s="160"/>
      <c r="G27" s="160"/>
      <c r="H27" s="88" t="str">
        <f>IF(C21-C22&lt;10,"Review",(D17*((C21-20)^0.54/(C21-C22)^0.54)))</f>
        <v>Review</v>
      </c>
      <c r="I27" s="35" t="s">
        <v>5</v>
      </c>
    </row>
    <row r="28" spans="1:10" ht="12" customHeight="1" x14ac:dyDescent="0.25">
      <c r="A28" s="145" t="s">
        <v>25</v>
      </c>
      <c r="B28" s="146"/>
      <c r="C28" s="146"/>
      <c r="D28" s="146"/>
      <c r="E28" s="146"/>
      <c r="F28" s="146"/>
      <c r="G28" s="146"/>
      <c r="H28" s="92"/>
      <c r="I28" s="36"/>
      <c r="J28" s="32"/>
    </row>
    <row r="29" spans="1:10" ht="25.5" customHeight="1" thickBot="1" x14ac:dyDescent="0.3">
      <c r="A29" s="147"/>
      <c r="B29" s="148"/>
      <c r="C29" s="148"/>
      <c r="D29" s="148"/>
      <c r="E29" s="148"/>
      <c r="F29" s="148"/>
      <c r="G29" s="148"/>
      <c r="H29" s="37"/>
      <c r="I29" s="38"/>
      <c r="J29" s="33"/>
    </row>
    <row r="30" spans="1:10" ht="9" customHeight="1" x14ac:dyDescent="0.25">
      <c r="B30" s="3"/>
      <c r="C30" s="3"/>
      <c r="D30" s="19"/>
      <c r="E30" s="18"/>
    </row>
    <row r="51" spans="1:1" ht="15.75" x14ac:dyDescent="0.25">
      <c r="A51" s="20"/>
    </row>
    <row r="173" spans="1:2" x14ac:dyDescent="0.2">
      <c r="A173" s="1" t="s">
        <v>15</v>
      </c>
      <c r="B173" s="1" t="s">
        <v>14</v>
      </c>
    </row>
    <row r="174" spans="1:2" x14ac:dyDescent="0.2">
      <c r="A174" s="1">
        <f>5</f>
        <v>5</v>
      </c>
      <c r="B174" s="1" t="e">
        <f t="shared" ref="B174:B203" si="0">$D$17*(($C$21-A174)^0.54/($C$21-$C$22)^0.54)</f>
        <v>#NUM!</v>
      </c>
    </row>
    <row r="175" spans="1:2" x14ac:dyDescent="0.2">
      <c r="A175" s="1">
        <f t="shared" ref="A175:A203" si="1">A174+5</f>
        <v>10</v>
      </c>
      <c r="B175" s="1" t="e">
        <f t="shared" si="0"/>
        <v>#NUM!</v>
      </c>
    </row>
    <row r="176" spans="1:2" x14ac:dyDescent="0.2">
      <c r="A176" s="1">
        <f t="shared" si="1"/>
        <v>15</v>
      </c>
      <c r="B176" s="1" t="e">
        <f t="shared" si="0"/>
        <v>#NUM!</v>
      </c>
    </row>
    <row r="177" spans="1:2" x14ac:dyDescent="0.2">
      <c r="A177" s="1">
        <f t="shared" si="1"/>
        <v>20</v>
      </c>
      <c r="B177" s="1" t="e">
        <f t="shared" si="0"/>
        <v>#NUM!</v>
      </c>
    </row>
    <row r="178" spans="1:2" x14ac:dyDescent="0.2">
      <c r="A178" s="1">
        <f t="shared" si="1"/>
        <v>25</v>
      </c>
      <c r="B178" s="1" t="e">
        <f t="shared" si="0"/>
        <v>#NUM!</v>
      </c>
    </row>
    <row r="179" spans="1:2" x14ac:dyDescent="0.2">
      <c r="A179" s="1">
        <f t="shared" si="1"/>
        <v>30</v>
      </c>
      <c r="B179" s="1" t="e">
        <f t="shared" si="0"/>
        <v>#NUM!</v>
      </c>
    </row>
    <row r="180" spans="1:2" x14ac:dyDescent="0.2">
      <c r="A180" s="1">
        <f t="shared" si="1"/>
        <v>35</v>
      </c>
      <c r="B180" s="1" t="e">
        <f t="shared" si="0"/>
        <v>#NUM!</v>
      </c>
    </row>
    <row r="181" spans="1:2" x14ac:dyDescent="0.2">
      <c r="A181" s="1">
        <f t="shared" si="1"/>
        <v>40</v>
      </c>
      <c r="B181" s="1" t="e">
        <f t="shared" si="0"/>
        <v>#NUM!</v>
      </c>
    </row>
    <row r="182" spans="1:2" x14ac:dyDescent="0.2">
      <c r="A182" s="1">
        <f t="shared" si="1"/>
        <v>45</v>
      </c>
      <c r="B182" s="1" t="e">
        <f t="shared" si="0"/>
        <v>#NUM!</v>
      </c>
    </row>
    <row r="183" spans="1:2" x14ac:dyDescent="0.2">
      <c r="A183" s="1">
        <f t="shared" si="1"/>
        <v>50</v>
      </c>
      <c r="B183" s="1" t="e">
        <f t="shared" si="0"/>
        <v>#NUM!</v>
      </c>
    </row>
    <row r="184" spans="1:2" x14ac:dyDescent="0.2">
      <c r="A184" s="1">
        <f t="shared" si="1"/>
        <v>55</v>
      </c>
      <c r="B184" s="1" t="e">
        <f t="shared" si="0"/>
        <v>#NUM!</v>
      </c>
    </row>
    <row r="185" spans="1:2" x14ac:dyDescent="0.2">
      <c r="A185" s="1">
        <f t="shared" si="1"/>
        <v>60</v>
      </c>
      <c r="B185" s="1" t="e">
        <f t="shared" si="0"/>
        <v>#NUM!</v>
      </c>
    </row>
    <row r="186" spans="1:2" x14ac:dyDescent="0.2">
      <c r="A186" s="1">
        <f t="shared" si="1"/>
        <v>65</v>
      </c>
      <c r="B186" s="1" t="e">
        <f t="shared" si="0"/>
        <v>#NUM!</v>
      </c>
    </row>
    <row r="187" spans="1:2" x14ac:dyDescent="0.2">
      <c r="A187" s="1">
        <f t="shared" si="1"/>
        <v>70</v>
      </c>
      <c r="B187" s="1" t="e">
        <f t="shared" si="0"/>
        <v>#NUM!</v>
      </c>
    </row>
    <row r="188" spans="1:2" x14ac:dyDescent="0.2">
      <c r="A188" s="1">
        <f t="shared" si="1"/>
        <v>75</v>
      </c>
      <c r="B188" s="1" t="e">
        <f t="shared" si="0"/>
        <v>#NUM!</v>
      </c>
    </row>
    <row r="189" spans="1:2" x14ac:dyDescent="0.2">
      <c r="A189" s="1">
        <f t="shared" si="1"/>
        <v>80</v>
      </c>
      <c r="B189" s="1" t="e">
        <f t="shared" si="0"/>
        <v>#NUM!</v>
      </c>
    </row>
    <row r="190" spans="1:2" x14ac:dyDescent="0.2">
      <c r="A190" s="1">
        <f t="shared" si="1"/>
        <v>85</v>
      </c>
      <c r="B190" s="1" t="e">
        <f t="shared" si="0"/>
        <v>#NUM!</v>
      </c>
    </row>
    <row r="191" spans="1:2" x14ac:dyDescent="0.2">
      <c r="A191" s="1">
        <f t="shared" si="1"/>
        <v>90</v>
      </c>
      <c r="B191" s="1" t="e">
        <f t="shared" si="0"/>
        <v>#NUM!</v>
      </c>
    </row>
    <row r="192" spans="1:2" x14ac:dyDescent="0.2">
      <c r="A192" s="1">
        <f t="shared" si="1"/>
        <v>95</v>
      </c>
      <c r="B192" s="1" t="e">
        <f t="shared" si="0"/>
        <v>#NUM!</v>
      </c>
    </row>
    <row r="193" spans="1:2" x14ac:dyDescent="0.2">
      <c r="A193" s="1">
        <f t="shared" si="1"/>
        <v>100</v>
      </c>
      <c r="B193" s="1" t="e">
        <f t="shared" si="0"/>
        <v>#NUM!</v>
      </c>
    </row>
    <row r="194" spans="1:2" x14ac:dyDescent="0.2">
      <c r="A194" s="1">
        <f t="shared" si="1"/>
        <v>105</v>
      </c>
      <c r="B194" s="1" t="e">
        <f t="shared" si="0"/>
        <v>#NUM!</v>
      </c>
    </row>
    <row r="195" spans="1:2" x14ac:dyDescent="0.2">
      <c r="A195" s="1">
        <f t="shared" si="1"/>
        <v>110</v>
      </c>
      <c r="B195" s="1" t="e">
        <f t="shared" si="0"/>
        <v>#NUM!</v>
      </c>
    </row>
    <row r="196" spans="1:2" x14ac:dyDescent="0.2">
      <c r="A196" s="1">
        <f t="shared" si="1"/>
        <v>115</v>
      </c>
      <c r="B196" s="1" t="e">
        <f t="shared" si="0"/>
        <v>#NUM!</v>
      </c>
    </row>
    <row r="197" spans="1:2" x14ac:dyDescent="0.2">
      <c r="A197" s="1">
        <f t="shared" si="1"/>
        <v>120</v>
      </c>
      <c r="B197" s="1" t="e">
        <f t="shared" si="0"/>
        <v>#NUM!</v>
      </c>
    </row>
    <row r="198" spans="1:2" x14ac:dyDescent="0.2">
      <c r="A198" s="1">
        <f t="shared" si="1"/>
        <v>125</v>
      </c>
      <c r="B198" s="1" t="e">
        <f t="shared" si="0"/>
        <v>#NUM!</v>
      </c>
    </row>
    <row r="199" spans="1:2" x14ac:dyDescent="0.2">
      <c r="A199" s="1">
        <f t="shared" si="1"/>
        <v>130</v>
      </c>
      <c r="B199" s="1" t="e">
        <f t="shared" si="0"/>
        <v>#NUM!</v>
      </c>
    </row>
    <row r="200" spans="1:2" x14ac:dyDescent="0.2">
      <c r="A200" s="1">
        <f t="shared" si="1"/>
        <v>135</v>
      </c>
      <c r="B200" s="1" t="e">
        <f t="shared" si="0"/>
        <v>#NUM!</v>
      </c>
    </row>
    <row r="201" spans="1:2" x14ac:dyDescent="0.2">
      <c r="A201" s="1">
        <f t="shared" si="1"/>
        <v>140</v>
      </c>
      <c r="B201" s="1" t="e">
        <f t="shared" si="0"/>
        <v>#NUM!</v>
      </c>
    </row>
    <row r="202" spans="1:2" x14ac:dyDescent="0.2">
      <c r="A202" s="1">
        <f t="shared" si="1"/>
        <v>145</v>
      </c>
      <c r="B202" s="1" t="e">
        <f t="shared" si="0"/>
        <v>#NUM!</v>
      </c>
    </row>
    <row r="203" spans="1:2" x14ac:dyDescent="0.2">
      <c r="A203" s="1">
        <f t="shared" si="1"/>
        <v>150</v>
      </c>
      <c r="B203" s="1" t="e">
        <f t="shared" si="0"/>
        <v>#NUM!</v>
      </c>
    </row>
  </sheetData>
  <sheetProtection selectLockedCells="1"/>
  <mergeCells count="8">
    <mergeCell ref="A24:G25"/>
    <mergeCell ref="A28:G29"/>
    <mergeCell ref="C6:D6"/>
    <mergeCell ref="C7:I7"/>
    <mergeCell ref="C8:I8"/>
    <mergeCell ref="H6:I6"/>
    <mergeCell ref="A27:G27"/>
    <mergeCell ref="F6:G6"/>
  </mergeCells>
  <phoneticPr fontId="2" type="noConversion"/>
  <printOptions horizontalCentered="1"/>
  <pageMargins left="0" right="0" top="0.75" bottom="0.75" header="0.3" footer="0.3"/>
  <pageSetup scale="95" fitToWidth="2" fitToHeight="2" orientation="portrait" horizontalDpi="300" verticalDpi="300" r:id="rId1"/>
  <headerFooter alignWithMargins="0">
    <oddFooter>&amp;C&amp;F</oddFooter>
  </headerFooter>
  <colBreaks count="1" manualBreakCount="1">
    <brk id="9" max="56" man="1"/>
  </colBreaks>
  <drawing r:id="rId2"/>
</worksheet>
</file>

<file path=docMetadata/LabelInfo.xml><?xml version="1.0" encoding="utf-8"?>
<clbl:labelList xmlns:clbl="http://schemas.microsoft.com/office/2020/mipLabelMetadata">
  <clbl:label id="{8e703bd7-bd28-40df-8081-878326cd2b5f}" enabled="0" method="" siteId="{8e703bd7-bd28-40df-8081-878326cd2b5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CUSTOMER INFO</vt:lpstr>
      <vt:lpstr>TEST FORM-RESULTS</vt:lpstr>
      <vt:lpstr>'TEST FORM-RESULTS'!Print_Area</vt:lpstr>
    </vt:vector>
  </TitlesOfParts>
  <Company>Metro Nashville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Cyrus Q Toosi</dc:creator>
  <cp:lastModifiedBy>Rodriguez, Shawna (WS)</cp:lastModifiedBy>
  <cp:lastPrinted>2025-07-10T15:27:13Z</cp:lastPrinted>
  <dcterms:created xsi:type="dcterms:W3CDTF">2008-03-24T16:48:42Z</dcterms:created>
  <dcterms:modified xsi:type="dcterms:W3CDTF">2025-07-10T17:17:27Z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